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11"/>
  <workbookPr/>
  <mc:AlternateContent xmlns:mc="http://schemas.openxmlformats.org/markup-compatibility/2006">
    <mc:Choice Requires="x15">
      <x15ac:absPath xmlns:x15ac="http://schemas.microsoft.com/office/spreadsheetml/2010/11/ac" url="C:\Users\lijud\AppData\Roaming\OpenText\OTEdit\EC_content_server\c64116855\"/>
    </mc:Choice>
  </mc:AlternateContent>
  <xr:revisionPtr revIDLastSave="0" documentId="11_8B38C6EB23314A4CDCE9B441E3972DA2A1F93E97" xr6:coauthVersionLast="47" xr6:coauthVersionMax="47" xr10:uidLastSave="{00000000-0000-0000-0000-000000000000}"/>
  <bookViews>
    <workbookView xWindow="0" yWindow="0" windowWidth="20520" windowHeight="8895" activeTab="4" xr2:uid="{00000000-000D-0000-FFFF-FFFF00000000}"/>
  </bookViews>
  <sheets>
    <sheet name="Marine oil spills in NZ" sheetId="1" r:id="rId1"/>
    <sheet name="GHGs emitted from transport" sheetId="2" r:id="rId2"/>
    <sheet name="Vehicle fleet compositions" sheetId="3" r:id="rId3"/>
    <sheet name="Mode share of short trips" sheetId="4" r:id="rId4"/>
    <sheet name="Locomotive fuel burn rate" sheetId="6" r:id="rId5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5" i="3" l="1"/>
  <c r="R15" i="3"/>
  <c r="G14" i="2" l="1"/>
  <c r="K28" i="3" l="1"/>
  <c r="J28" i="3"/>
  <c r="I28" i="3"/>
  <c r="D29" i="3"/>
  <c r="K27" i="3"/>
  <c r="J27" i="3"/>
  <c r="I27" i="3"/>
  <c r="D28" i="3"/>
  <c r="K26" i="3"/>
  <c r="J26" i="3"/>
  <c r="I26" i="3"/>
  <c r="D27" i="3"/>
  <c r="K25" i="3"/>
  <c r="J25" i="3"/>
  <c r="I25" i="3"/>
  <c r="D26" i="3"/>
  <c r="K24" i="3"/>
  <c r="J24" i="3"/>
  <c r="I24" i="3"/>
  <c r="D25" i="3"/>
  <c r="K23" i="3"/>
  <c r="J23" i="3"/>
  <c r="I23" i="3"/>
  <c r="D24" i="3"/>
  <c r="K22" i="3"/>
  <c r="J22" i="3"/>
  <c r="I22" i="3"/>
  <c r="D23" i="3"/>
  <c r="K21" i="3"/>
  <c r="J21" i="3"/>
  <c r="I21" i="3"/>
  <c r="D22" i="3"/>
  <c r="K20" i="3"/>
  <c r="J20" i="3"/>
  <c r="I20" i="3"/>
  <c r="D21" i="3"/>
  <c r="K19" i="3"/>
  <c r="J19" i="3"/>
  <c r="I19" i="3"/>
  <c r="D2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E21" i="3"/>
  <c r="B21" i="3"/>
  <c r="C20" i="3"/>
  <c r="B20" i="3"/>
  <c r="L22" i="3" l="1"/>
  <c r="L26" i="3"/>
  <c r="L28" i="3"/>
  <c r="L19" i="3"/>
  <c r="L27" i="3"/>
  <c r="L20" i="3"/>
  <c r="L24" i="3"/>
  <c r="L23" i="3"/>
  <c r="L21" i="3"/>
  <c r="L25" i="3"/>
  <c r="E26" i="3"/>
  <c r="E25" i="3"/>
  <c r="F25" i="3" s="1"/>
  <c r="C21" i="3"/>
  <c r="F21" i="3" s="1"/>
  <c r="E22" i="3"/>
  <c r="F22" i="3" s="1"/>
  <c r="F26" i="3"/>
  <c r="E29" i="3"/>
  <c r="F29" i="3" s="1"/>
  <c r="E20" i="3"/>
  <c r="F20" i="3" s="1"/>
  <c r="E24" i="3"/>
  <c r="F24" i="3" s="1"/>
  <c r="E28" i="3"/>
  <c r="F28" i="3" s="1"/>
  <c r="E23" i="3"/>
  <c r="F23" i="3" s="1"/>
  <c r="E27" i="3"/>
  <c r="F27" i="3" s="1"/>
</calcChain>
</file>

<file path=xl/sharedStrings.xml><?xml version="1.0" encoding="utf-8"?>
<sst xmlns="http://schemas.openxmlformats.org/spreadsheetml/2006/main" count="284" uniqueCount="115">
  <si>
    <t>2019/20 Transport Indicators - Marine oil spills in NZ waters</t>
  </si>
  <si>
    <t>Marine oil spills in NZ waters by tier and volume</t>
  </si>
  <si>
    <t>Year</t>
  </si>
  <si>
    <t>Number of tier 1 spills</t>
  </si>
  <si>
    <t>Number of tier 2 spills</t>
  </si>
  <si>
    <t>Number of tier 3 spills</t>
  </si>
  <si>
    <t>Number of 'tier undeclared' spills</t>
  </si>
  <si>
    <t>Volume of spills (litres)</t>
  </si>
  <si>
    <t>2014/15</t>
  </si>
  <si>
    <t>2015/16</t>
  </si>
  <si>
    <t>2016/17</t>
  </si>
  <si>
    <t>2017/18</t>
  </si>
  <si>
    <t>2018/19</t>
  </si>
  <si>
    <t>2019/20</t>
  </si>
  <si>
    <t>Source:  Maritime New Zealand</t>
  </si>
  <si>
    <t>Note: Tier undeclared referred to small incidents that do not require a response i.e. oil spills disperse naturally</t>
  </si>
  <si>
    <t>2019/20 Transport Indicators - Greenhouse gases emitted from the NZ transport system</t>
  </si>
  <si>
    <t>Greenhouse gases emitted from the NZ transport system by mode</t>
  </si>
  <si>
    <t>Road</t>
  </si>
  <si>
    <t>Rail</t>
  </si>
  <si>
    <t>Domestic Aviation</t>
  </si>
  <si>
    <t>Domestic Marine</t>
  </si>
  <si>
    <t>Other transportation</t>
  </si>
  <si>
    <t>Total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</si>
  <si>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</si>
  <si>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</si>
  <si>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</si>
  <si>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</si>
  <si>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</si>
  <si>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</si>
  <si>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</si>
  <si>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</si>
  <si>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</si>
  <si>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</si>
  <si>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Source: New Zealand's Greenhouse Gas Inventory - Ministry for the Environment</t>
  </si>
  <si>
    <t>2019/20 Transport Indicators - Vehicle fleet compositions</t>
  </si>
  <si>
    <t>Light vehicles in the fleet - number of vehicles</t>
  </si>
  <si>
    <t>Heavy vehicles in the fleet - number of vehicles</t>
  </si>
  <si>
    <t>Light vehicle distance travelled - million kms</t>
  </si>
  <si>
    <t>Heavy vehicle distance travelled - million kms</t>
  </si>
  <si>
    <t>Petrol</t>
  </si>
  <si>
    <t>Diesel</t>
  </si>
  <si>
    <t>Pure EV</t>
  </si>
  <si>
    <t>Other powered vehicles</t>
  </si>
  <si>
    <t>Heavy vehicles in the fleet - fuel mix</t>
  </si>
  <si>
    <t>Light vehicles in the fleet - fuel mix</t>
  </si>
  <si>
    <t>% Petrol</t>
  </si>
  <si>
    <t>% Diesel</t>
  </si>
  <si>
    <t>% Pure EV</t>
  </si>
  <si>
    <t xml:space="preserve">Total </t>
  </si>
  <si>
    <t>Light vehicle distance travelled - fuel mix</t>
  </si>
  <si>
    <t>Heavy vehicle distance travelled - fuel mix</t>
  </si>
  <si>
    <t>% Other powered vehicles</t>
  </si>
  <si>
    <t>Source: Vehicle Fleet Statistics - Ministry of Transport</t>
  </si>
  <si>
    <t>Note: EV = electric vehicles</t>
  </si>
  <si>
    <t>2019/20 Transport Indicators - Mode share of short trips</t>
  </si>
  <si>
    <t>Average annual mode share of very short trip legs (&lt;2km) from 2015-2018</t>
  </si>
  <si>
    <t>Average annual mode share of short trip legs (2=&lt;5km) from 2015-2018</t>
  </si>
  <si>
    <t>% Car occupant</t>
  </si>
  <si>
    <t>% Pedestrian</t>
  </si>
  <si>
    <t>% Cyclist</t>
  </si>
  <si>
    <t>% Local public transport</t>
  </si>
  <si>
    <t>% Other</t>
  </si>
  <si>
    <t>Gender</t>
  </si>
  <si>
    <t>Female</t>
  </si>
  <si>
    <t>Male</t>
  </si>
  <si>
    <t>Age</t>
  </si>
  <si>
    <t>0-14 years old</t>
  </si>
  <si>
    <t>15-30 years old</t>
  </si>
  <si>
    <t>31-45 years old</t>
  </si>
  <si>
    <t>46-60 years old</t>
  </si>
  <si>
    <t>61-75 years old</t>
  </si>
  <si>
    <t>76+ years old</t>
  </si>
  <si>
    <t>Ethnicity</t>
  </si>
  <si>
    <t>European</t>
  </si>
  <si>
    <t>Māori</t>
  </si>
  <si>
    <t>Pasifika</t>
  </si>
  <si>
    <t>Asian</t>
  </si>
  <si>
    <t>Other</t>
  </si>
  <si>
    <t>Don't know/refuse to state</t>
  </si>
  <si>
    <t>Region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</si>
  <si>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</si>
  <si>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</si>
  <si>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</si>
  <si>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</si>
  <si>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</si>
  <si>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</si>
  <si>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</si>
  <si>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</si>
  <si>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</si>
  <si>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Nelson-Marlborough-Tasman</t>
  </si>
  <si>
    <t>West Coast</t>
  </si>
  <si>
    <t>Canterbury</t>
  </si>
  <si>
    <t>Otago</t>
  </si>
  <si>
    <t>Southland</t>
  </si>
  <si>
    <t>Source: Household Travel Survey - Ministry of Transport</t>
  </si>
  <si>
    <t>Average annual mode share of very short trip legs (&lt;2km) from 2016-2019</t>
  </si>
  <si>
    <t>Average annual mode share of short trip legs (2=&lt;5km) from 2016-2019</t>
  </si>
  <si>
    <t>Car occupant</t>
  </si>
  <si>
    <t>Pedestrian</t>
  </si>
  <si>
    <t>Cyclist</t>
  </si>
  <si>
    <t>Local public transport</t>
  </si>
  <si>
    <t>Maori</t>
  </si>
  <si>
    <t>Hawke`s Bay</t>
  </si>
  <si>
    <t>Nels-Marlb-Tas</t>
  </si>
  <si>
    <t xml:space="preserve">2019/20 Transport Indicators - Locomotive fuel burn rate </t>
  </si>
  <si>
    <t>Locomotive fuel burn rate (litres per 1000 GTK)</t>
  </si>
  <si>
    <t>Interislander sailing fuel performance (Average Litres per Sailing)</t>
  </si>
  <si>
    <t>Percentage Improvements</t>
  </si>
  <si>
    <t>2009/10</t>
  </si>
  <si>
    <t>2010/11</t>
  </si>
  <si>
    <t>2011/12</t>
  </si>
  <si>
    <t>2012/13</t>
  </si>
  <si>
    <t>2013/14</t>
  </si>
  <si>
    <t>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</si>
</sst>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"/>
    <numFmt numFmtId="166" formatCode="#,##0.00_ ;\-#,##0.00\ "/>
    <numFmt numFmtId="167" formatCode="#,##0_ ;\-#,##0\ "/>
    <numFmt numFmtId="168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E85E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/>
    <xf numFmtId="0" fontId="4" fillId="0" borderId="0" xfId="0" applyFont="1" applyFill="1"/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Border="1" applyAlignment="1"/>
    <xf numFmtId="0" fontId="0" fillId="0" borderId="0" xfId="0" applyAlignment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/>
    <xf numFmtId="0" fontId="0" fillId="3" borderId="0" xfId="0" applyFill="1"/>
    <xf numFmtId="0" fontId="3" fillId="3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/>
    <xf numFmtId="2" fontId="4" fillId="2" borderId="1" xfId="0" applyNumberFormat="1" applyFont="1" applyFill="1" applyBorder="1" applyAlignment="1"/>
    <xf numFmtId="2" fontId="4" fillId="2" borderId="4" xfId="0" applyNumberFormat="1" applyFont="1" applyFill="1" applyBorder="1"/>
    <xf numFmtId="2" fontId="4" fillId="2" borderId="7" xfId="0" applyNumberFormat="1" applyFont="1" applyFill="1" applyBorder="1"/>
    <xf numFmtId="2" fontId="4" fillId="2" borderId="9" xfId="0" applyNumberFormat="1" applyFont="1" applyFill="1" applyBorder="1"/>
    <xf numFmtId="0" fontId="4" fillId="2" borderId="0" xfId="0" applyFont="1" applyFill="1"/>
    <xf numFmtId="0" fontId="2" fillId="0" borderId="0" xfId="0" applyFont="1" applyBorder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wrapText="1"/>
    </xf>
    <xf numFmtId="165" fontId="2" fillId="2" borderId="0" xfId="0" applyNumberFormat="1" applyFont="1" applyFill="1"/>
    <xf numFmtId="1" fontId="2" fillId="2" borderId="0" xfId="0" applyNumberFormat="1" applyFont="1" applyFill="1" applyAlignment="1">
      <alignment wrapText="1"/>
    </xf>
    <xf numFmtId="0" fontId="2" fillId="2" borderId="0" xfId="0" applyFont="1" applyFill="1" applyBorder="1"/>
    <xf numFmtId="0" fontId="0" fillId="2" borderId="0" xfId="0" applyFont="1" applyFill="1"/>
    <xf numFmtId="1" fontId="0" fillId="2" borderId="0" xfId="0" applyNumberFormat="1" applyFont="1" applyFill="1" applyAlignment="1">
      <alignment wrapText="1"/>
    </xf>
    <xf numFmtId="0" fontId="0" fillId="2" borderId="0" xfId="0" applyFont="1" applyFill="1" applyAlignment="1">
      <alignment wrapText="1"/>
    </xf>
    <xf numFmtId="2" fontId="0" fillId="2" borderId="0" xfId="0" applyNumberFormat="1" applyFont="1" applyFill="1" applyAlignment="1">
      <alignment wrapText="1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0" fillId="0" borderId="0" xfId="0" applyFont="1" applyAlignment="1">
      <alignment horizontal="left"/>
    </xf>
    <xf numFmtId="0" fontId="0" fillId="2" borderId="1" xfId="0" applyFont="1" applyFill="1" applyBorder="1" applyAlignment="1"/>
    <xf numFmtId="0" fontId="0" fillId="2" borderId="4" xfId="0" applyFont="1" applyFill="1" applyBorder="1"/>
    <xf numFmtId="0" fontId="0" fillId="2" borderId="7" xfId="0" applyFont="1" applyFill="1" applyBorder="1"/>
    <xf numFmtId="0" fontId="0" fillId="2" borderId="9" xfId="0" applyFont="1" applyFill="1" applyBorder="1"/>
    <xf numFmtId="0" fontId="0" fillId="2" borderId="7" xfId="0" applyFont="1" applyFill="1" applyBorder="1" applyAlignment="1">
      <alignment wrapText="1"/>
    </xf>
    <xf numFmtId="0" fontId="0" fillId="2" borderId="7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14" fontId="0" fillId="0" borderId="0" xfId="0" applyNumberFormat="1" applyBorder="1" applyAlignment="1"/>
    <xf numFmtId="0" fontId="0" fillId="2" borderId="1" xfId="0" applyFont="1" applyFill="1" applyBorder="1" applyAlignment="1">
      <alignment wrapText="1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0" xfId="0" applyFont="1" applyFill="1" applyAlignment="1"/>
    <xf numFmtId="0" fontId="0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0" fillId="2" borderId="6" xfId="0" applyNumberFormat="1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center" wrapText="1"/>
    </xf>
    <xf numFmtId="3" fontId="0" fillId="2" borderId="8" xfId="0" applyNumberFormat="1" applyFont="1" applyFill="1" applyBorder="1" applyAlignment="1">
      <alignment horizontal="center" wrapText="1"/>
    </xf>
    <xf numFmtId="3" fontId="0" fillId="2" borderId="10" xfId="0" applyNumberFormat="1" applyFont="1" applyFill="1" applyBorder="1" applyAlignment="1">
      <alignment horizontal="center" wrapText="1"/>
    </xf>
    <xf numFmtId="3" fontId="0" fillId="2" borderId="11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7" fillId="2" borderId="0" xfId="0" applyFont="1" applyFill="1"/>
    <xf numFmtId="0" fontId="7" fillId="0" borderId="0" xfId="0" applyFont="1"/>
    <xf numFmtId="1" fontId="3" fillId="2" borderId="0" xfId="0" applyNumberFormat="1" applyFont="1" applyFill="1" applyAlignment="1">
      <alignment wrapText="1"/>
    </xf>
    <xf numFmtId="0" fontId="3" fillId="2" borderId="0" xfId="0" applyFont="1" applyFill="1" applyBorder="1"/>
    <xf numFmtId="0" fontId="3" fillId="0" borderId="0" xfId="0" applyFont="1" applyBorder="1"/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 applyBorder="1" applyAlignment="1">
      <alignment horizontal="center" wrapText="1"/>
    </xf>
    <xf numFmtId="165" fontId="0" fillId="2" borderId="8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 wrapText="1"/>
    </xf>
    <xf numFmtId="165" fontId="0" fillId="2" borderId="1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2" fontId="2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65" fontId="0" fillId="2" borderId="8" xfId="0" applyNumberFormat="1" applyFont="1" applyFill="1" applyBorder="1" applyAlignment="1">
      <alignment horizontal="center" wrapText="1"/>
    </xf>
    <xf numFmtId="165" fontId="0" fillId="2" borderId="11" xfId="0" applyNumberFormat="1" applyFont="1" applyFill="1" applyBorder="1" applyAlignment="1">
      <alignment horizontal="center" wrapText="1"/>
    </xf>
    <xf numFmtId="165" fontId="0" fillId="2" borderId="2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5" fontId="3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4" fontId="0" fillId="2" borderId="8" xfId="2" applyFont="1" applyFill="1" applyBorder="1" applyAlignment="1">
      <alignment horizontal="center" wrapText="1"/>
    </xf>
    <xf numFmtId="164" fontId="0" fillId="2" borderId="11" xfId="2" applyFont="1" applyFill="1" applyBorder="1" applyAlignment="1">
      <alignment horizontal="center" wrapText="1"/>
    </xf>
    <xf numFmtId="164" fontId="0" fillId="2" borderId="0" xfId="2" applyFont="1" applyFill="1" applyBorder="1" applyAlignment="1">
      <alignment horizontal="center"/>
    </xf>
    <xf numFmtId="164" fontId="0" fillId="2" borderId="10" xfId="2" applyFont="1" applyFill="1" applyBorder="1" applyAlignment="1">
      <alignment horizontal="center"/>
    </xf>
    <xf numFmtId="166" fontId="4" fillId="2" borderId="5" xfId="2" applyNumberFormat="1" applyFont="1" applyFill="1" applyBorder="1" applyAlignment="1">
      <alignment horizontal="center"/>
    </xf>
    <xf numFmtId="166" fontId="4" fillId="2" borderId="6" xfId="2" applyNumberFormat="1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center"/>
    </xf>
    <xf numFmtId="166" fontId="4" fillId="2" borderId="8" xfId="2" applyNumberFormat="1" applyFont="1" applyFill="1" applyBorder="1" applyAlignment="1">
      <alignment horizontal="center"/>
    </xf>
    <xf numFmtId="166" fontId="4" fillId="2" borderId="10" xfId="2" applyNumberFormat="1" applyFont="1" applyFill="1" applyBorder="1" applyAlignment="1">
      <alignment horizontal="center"/>
    </xf>
    <xf numFmtId="166" fontId="4" fillId="2" borderId="11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" fontId="0" fillId="2" borderId="0" xfId="0" applyNumberFormat="1" applyFont="1" applyFill="1" applyBorder="1"/>
    <xf numFmtId="1" fontId="0" fillId="2" borderId="7" xfId="0" applyNumberFormat="1" applyFont="1" applyFill="1" applyBorder="1" applyAlignment="1">
      <alignment horizontal="left" wrapText="1"/>
    </xf>
    <xf numFmtId="1" fontId="0" fillId="2" borderId="0" xfId="0" applyNumberFormat="1" applyFont="1" applyFill="1"/>
    <xf numFmtId="1" fontId="0" fillId="2" borderId="9" xfId="0" applyNumberFormat="1" applyFont="1" applyFill="1" applyBorder="1" applyAlignment="1">
      <alignment horizontal="left" wrapText="1"/>
    </xf>
    <xf numFmtId="167" fontId="0" fillId="0" borderId="0" xfId="2" applyNumberFormat="1" applyFont="1" applyFill="1" applyBorder="1" applyAlignment="1">
      <alignment horizontal="center"/>
    </xf>
    <xf numFmtId="167" fontId="0" fillId="2" borderId="8" xfId="2" applyNumberFormat="1" applyFont="1" applyFill="1" applyBorder="1" applyAlignment="1">
      <alignment horizontal="center" wrapText="1"/>
    </xf>
    <xf numFmtId="167" fontId="0" fillId="0" borderId="10" xfId="2" applyNumberFormat="1" applyFont="1" applyFill="1" applyBorder="1" applyAlignment="1">
      <alignment horizontal="center"/>
    </xf>
    <xf numFmtId="167" fontId="0" fillId="2" borderId="11" xfId="2" applyNumberFormat="1" applyFont="1" applyFill="1" applyBorder="1" applyAlignment="1">
      <alignment horizontal="center" wrapText="1"/>
    </xf>
    <xf numFmtId="167" fontId="0" fillId="2" borderId="0" xfId="2" applyNumberFormat="1" applyFont="1" applyFill="1" applyBorder="1" applyAlignment="1">
      <alignment horizontal="center"/>
    </xf>
    <xf numFmtId="167" fontId="0" fillId="2" borderId="8" xfId="2" applyNumberFormat="1" applyFont="1" applyFill="1" applyBorder="1" applyAlignment="1">
      <alignment horizontal="center"/>
    </xf>
    <xf numFmtId="167" fontId="0" fillId="2" borderId="10" xfId="2" applyNumberFormat="1" applyFont="1" applyFill="1" applyBorder="1" applyAlignment="1">
      <alignment horizontal="center"/>
    </xf>
    <xf numFmtId="167" fontId="0" fillId="2" borderId="11" xfId="2" applyNumberFormat="1" applyFont="1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166" fontId="0" fillId="2" borderId="8" xfId="2" applyNumberFormat="1" applyFont="1" applyFill="1" applyBorder="1" applyAlignment="1">
      <alignment horizontal="center" wrapText="1"/>
    </xf>
    <xf numFmtId="166" fontId="0" fillId="2" borderId="10" xfId="2" applyNumberFormat="1" applyFont="1" applyFill="1" applyBorder="1" applyAlignment="1">
      <alignment horizontal="center"/>
    </xf>
    <xf numFmtId="166" fontId="0" fillId="2" borderId="11" xfId="2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165" fontId="0" fillId="2" borderId="10" xfId="1" applyNumberFormat="1" applyFont="1" applyFill="1" applyBorder="1" applyAlignment="1">
      <alignment horizontal="center" wrapText="1"/>
    </xf>
    <xf numFmtId="165" fontId="0" fillId="2" borderId="11" xfId="1" applyNumberFormat="1" applyFont="1" applyFill="1" applyBorder="1" applyAlignment="1">
      <alignment horizontal="center" wrapText="1"/>
    </xf>
    <xf numFmtId="165" fontId="0" fillId="2" borderId="5" xfId="1" applyNumberFormat="1" applyFont="1" applyFill="1" applyBorder="1" applyAlignment="1">
      <alignment horizontal="center" wrapText="1"/>
    </xf>
    <xf numFmtId="165" fontId="0" fillId="2" borderId="6" xfId="1" applyNumberFormat="1" applyFont="1" applyFill="1" applyBorder="1" applyAlignment="1">
      <alignment horizontal="center" wrapText="1"/>
    </xf>
    <xf numFmtId="165" fontId="0" fillId="2" borderId="0" xfId="1" applyNumberFormat="1" applyFont="1" applyFill="1" applyBorder="1" applyAlignment="1">
      <alignment horizontal="center" wrapText="1"/>
    </xf>
    <xf numFmtId="165" fontId="0" fillId="2" borderId="8" xfId="1" applyNumberFormat="1" applyFont="1" applyFill="1" applyBorder="1" applyAlignment="1">
      <alignment horizontal="center" wrapText="1"/>
    </xf>
    <xf numFmtId="165" fontId="0" fillId="2" borderId="2" xfId="1" applyNumberFormat="1" applyFont="1" applyFill="1" applyBorder="1" applyAlignment="1">
      <alignment horizontal="center" wrapText="1"/>
    </xf>
    <xf numFmtId="165" fontId="0" fillId="2" borderId="3" xfId="1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2" xfId="0" applyBorder="1"/>
    <xf numFmtId="0" fontId="0" fillId="0" borderId="3" xfId="0" applyBorder="1"/>
    <xf numFmtId="9" fontId="0" fillId="0" borderId="2" xfId="1" applyFont="1" applyBorder="1"/>
    <xf numFmtId="9" fontId="0" fillId="0" borderId="3" xfId="1" applyFont="1" applyBorder="1"/>
    <xf numFmtId="9" fontId="0" fillId="0" borderId="5" xfId="1" applyFont="1" applyBorder="1"/>
    <xf numFmtId="9" fontId="0" fillId="0" borderId="6" xfId="1" applyFont="1" applyBorder="1"/>
    <xf numFmtId="9" fontId="0" fillId="0" borderId="10" xfId="1" applyFont="1" applyBorder="1"/>
    <xf numFmtId="9" fontId="0" fillId="0" borderId="11" xfId="1" applyFont="1" applyBorder="1"/>
    <xf numFmtId="9" fontId="0" fillId="0" borderId="0" xfId="1" applyFont="1" applyBorder="1"/>
    <xf numFmtId="9" fontId="0" fillId="0" borderId="8" xfId="1" applyFon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68" fontId="0" fillId="0" borderId="8" xfId="1" applyNumberFormat="1" applyFont="1" applyBorder="1"/>
    <xf numFmtId="168" fontId="0" fillId="0" borderId="11" xfId="1" applyNumberFormat="1" applyFont="1" applyBorder="1"/>
    <xf numFmtId="0" fontId="2" fillId="0" borderId="4" xfId="0" applyFont="1" applyBorder="1"/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Border="1" applyAlignment="1"/>
    <xf numFmtId="0" fontId="8" fillId="2" borderId="0" xfId="0" applyFont="1" applyFill="1" applyBorder="1"/>
    <xf numFmtId="0" fontId="5" fillId="4" borderId="0" xfId="0" applyFont="1" applyFill="1" applyBorder="1"/>
    <xf numFmtId="0" fontId="0" fillId="4" borderId="0" xfId="0" applyFont="1" applyFill="1" applyBorder="1"/>
    <xf numFmtId="0" fontId="0" fillId="4" borderId="10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E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workbookViewId="0">
      <selection activeCell="B35" sqref="B35"/>
    </sheetView>
  </sheetViews>
  <sheetFormatPr defaultRowHeight="14.25"/>
  <cols>
    <col min="2" max="5" width="16.5703125" style="69" customWidth="1"/>
    <col min="6" max="6" width="19" style="69" customWidth="1"/>
    <col min="9" max="9" width="23.140625" customWidth="1"/>
  </cols>
  <sheetData>
    <row r="1" spans="1:11" s="8" customFormat="1" ht="54" customHeight="1">
      <c r="A1" s="9" t="s">
        <v>0</v>
      </c>
      <c r="B1" s="57"/>
      <c r="C1" s="57"/>
      <c r="D1" s="58"/>
      <c r="E1" s="58"/>
      <c r="F1" s="58"/>
    </row>
    <row r="2" spans="1:11">
      <c r="A2" s="13"/>
      <c r="B2" s="59"/>
      <c r="C2" s="59"/>
      <c r="D2" s="59"/>
      <c r="E2" s="59"/>
      <c r="F2" s="59"/>
      <c r="G2" s="13"/>
      <c r="H2" s="13"/>
      <c r="I2" s="13"/>
    </row>
    <row r="3" spans="1:11" s="75" customFormat="1" ht="15.75">
      <c r="A3" s="72" t="s">
        <v>1</v>
      </c>
      <c r="B3" s="73"/>
      <c r="C3" s="73"/>
      <c r="D3" s="73"/>
      <c r="E3" s="73"/>
      <c r="F3" s="73"/>
      <c r="G3" s="72"/>
      <c r="H3" s="72"/>
      <c r="I3" s="74"/>
    </row>
    <row r="4" spans="1:11" s="12" customFormat="1" ht="28.5">
      <c r="A4" s="41" t="s">
        <v>2</v>
      </c>
      <c r="B4" s="60" t="s">
        <v>3</v>
      </c>
      <c r="C4" s="60" t="s">
        <v>4</v>
      </c>
      <c r="D4" s="60" t="s">
        <v>5</v>
      </c>
      <c r="E4" s="60" t="s">
        <v>6</v>
      </c>
      <c r="F4" s="61" t="s">
        <v>7</v>
      </c>
      <c r="G4" s="15"/>
      <c r="H4" s="16"/>
      <c r="I4" s="16"/>
      <c r="J4" s="11"/>
      <c r="K4" s="11"/>
    </row>
    <row r="5" spans="1:11">
      <c r="A5" s="42" t="s">
        <v>8</v>
      </c>
      <c r="B5" s="62">
        <v>34</v>
      </c>
      <c r="C5" s="62">
        <v>45</v>
      </c>
      <c r="D5" s="62">
        <v>0</v>
      </c>
      <c r="E5" s="62">
        <v>0</v>
      </c>
      <c r="F5" s="63">
        <v>2703</v>
      </c>
      <c r="G5" s="13"/>
      <c r="H5" s="17"/>
      <c r="I5" s="17"/>
      <c r="J5" s="3"/>
      <c r="K5" s="3"/>
    </row>
    <row r="6" spans="1:11">
      <c r="A6" s="43" t="s">
        <v>9</v>
      </c>
      <c r="B6" s="64">
        <v>32</v>
      </c>
      <c r="C6" s="64">
        <v>51</v>
      </c>
      <c r="D6" s="64">
        <v>0</v>
      </c>
      <c r="E6" s="64">
        <v>2</v>
      </c>
      <c r="F6" s="65">
        <v>5292</v>
      </c>
      <c r="G6" s="13"/>
      <c r="H6" s="17"/>
      <c r="I6" s="17"/>
      <c r="J6" s="3"/>
      <c r="K6" s="3"/>
    </row>
    <row r="7" spans="1:11">
      <c r="A7" s="43" t="s">
        <v>10</v>
      </c>
      <c r="B7" s="64">
        <v>47</v>
      </c>
      <c r="C7" s="64">
        <v>28</v>
      </c>
      <c r="D7" s="64">
        <v>1</v>
      </c>
      <c r="E7" s="64">
        <v>1</v>
      </c>
      <c r="F7" s="65">
        <v>11641</v>
      </c>
      <c r="G7" s="13"/>
      <c r="H7" s="17"/>
      <c r="I7" s="17"/>
      <c r="J7" s="3"/>
      <c r="K7" s="3"/>
    </row>
    <row r="8" spans="1:11">
      <c r="A8" s="43" t="s">
        <v>11</v>
      </c>
      <c r="B8" s="64">
        <v>50</v>
      </c>
      <c r="C8" s="64">
        <v>30</v>
      </c>
      <c r="D8" s="64">
        <v>0</v>
      </c>
      <c r="E8" s="64">
        <v>5</v>
      </c>
      <c r="F8" s="65">
        <v>1286</v>
      </c>
      <c r="G8" s="13"/>
      <c r="H8" s="17"/>
      <c r="I8" s="17"/>
      <c r="J8" s="3"/>
      <c r="K8" s="3"/>
    </row>
    <row r="9" spans="1:11">
      <c r="A9" s="44" t="s">
        <v>12</v>
      </c>
      <c r="B9" s="66">
        <v>64</v>
      </c>
      <c r="C9" s="66">
        <v>35</v>
      </c>
      <c r="D9" s="66">
        <v>0</v>
      </c>
      <c r="E9" s="66">
        <v>16</v>
      </c>
      <c r="F9" s="67">
        <v>2059</v>
      </c>
      <c r="G9" s="13"/>
      <c r="H9" s="17"/>
      <c r="I9" s="17"/>
      <c r="J9" s="3"/>
      <c r="K9" s="3"/>
    </row>
    <row r="10" spans="1:11">
      <c r="A10" s="44" t="s">
        <v>13</v>
      </c>
      <c r="B10" s="66">
        <v>56</v>
      </c>
      <c r="C10" s="66">
        <v>30</v>
      </c>
      <c r="D10" s="66">
        <v>1</v>
      </c>
      <c r="E10" s="66">
        <v>0</v>
      </c>
      <c r="F10" s="67">
        <v>1542</v>
      </c>
      <c r="G10" s="13"/>
      <c r="H10" s="17"/>
      <c r="I10" s="17"/>
      <c r="J10" s="3"/>
      <c r="K10" s="3"/>
    </row>
    <row r="11" spans="1:11">
      <c r="A11" s="34"/>
      <c r="B11" s="64"/>
      <c r="C11" s="64"/>
      <c r="D11" s="64"/>
      <c r="E11" s="64"/>
      <c r="F11" s="68"/>
      <c r="G11" s="13"/>
      <c r="H11" s="17"/>
      <c r="I11" s="17"/>
      <c r="J11" s="3"/>
      <c r="K11" s="3"/>
    </row>
    <row r="12" spans="1:11">
      <c r="A12" s="39" t="s">
        <v>14</v>
      </c>
      <c r="B12" s="70"/>
      <c r="C12" s="68"/>
      <c r="D12" s="68"/>
      <c r="E12" s="68"/>
      <c r="F12" s="68"/>
      <c r="G12" s="13"/>
      <c r="H12" s="17"/>
      <c r="I12" s="17"/>
      <c r="J12" s="3"/>
      <c r="K12" s="3"/>
    </row>
    <row r="13" spans="1:11">
      <c r="A13" s="13" t="s">
        <v>15</v>
      </c>
      <c r="B13" s="59"/>
      <c r="C13" s="59"/>
      <c r="D13" s="59"/>
      <c r="E13" s="59"/>
      <c r="F13" s="59"/>
      <c r="G13" s="13"/>
      <c r="H13" s="17"/>
      <c r="I13" s="17"/>
      <c r="J13" s="3"/>
      <c r="K13" s="3"/>
    </row>
    <row r="14" spans="1:11">
      <c r="A14" s="13"/>
      <c r="B14" s="59"/>
      <c r="C14" s="59"/>
      <c r="D14" s="59"/>
      <c r="E14" s="59"/>
      <c r="F14" s="59"/>
      <c r="G14" s="13"/>
      <c r="H14" s="17"/>
      <c r="I14" s="17"/>
      <c r="J14" s="3"/>
      <c r="K14" s="3"/>
    </row>
    <row r="15" spans="1:11">
      <c r="A15" s="13"/>
      <c r="B15" s="59"/>
      <c r="C15" s="59"/>
      <c r="D15" s="59"/>
      <c r="E15" s="59"/>
      <c r="F15" s="59"/>
      <c r="G15" s="13"/>
      <c r="H15" s="17"/>
      <c r="I15" s="17"/>
      <c r="J15" s="3"/>
      <c r="K15" s="3"/>
    </row>
    <row r="16" spans="1:11">
      <c r="A16" s="13"/>
      <c r="B16" s="59"/>
      <c r="C16" s="59"/>
      <c r="D16" s="59"/>
      <c r="E16" s="59"/>
      <c r="F16" s="59"/>
      <c r="G16" s="13"/>
      <c r="H16" s="17"/>
      <c r="I16" s="17"/>
      <c r="J16" s="3"/>
      <c r="K16" s="3"/>
    </row>
    <row r="17" spans="1:11">
      <c r="A17" s="13"/>
      <c r="B17" s="59"/>
      <c r="C17" s="59"/>
      <c r="D17" s="59"/>
      <c r="E17" s="59"/>
      <c r="F17" s="59"/>
      <c r="G17" s="13"/>
      <c r="H17" s="17"/>
      <c r="I17" s="17"/>
      <c r="J17" s="3"/>
      <c r="K17" s="3"/>
    </row>
    <row r="18" spans="1:11">
      <c r="A18" s="13"/>
      <c r="B18" s="59"/>
      <c r="C18" s="59"/>
      <c r="D18" s="59"/>
      <c r="E18" s="59"/>
      <c r="F18" s="59"/>
      <c r="G18" s="13"/>
      <c r="H18" s="13"/>
      <c r="I18" s="13"/>
    </row>
    <row r="19" spans="1:11">
      <c r="A19" s="13"/>
      <c r="B19" s="59"/>
      <c r="C19" s="59"/>
      <c r="D19" s="59"/>
      <c r="E19" s="59"/>
      <c r="F19" s="59"/>
      <c r="G19" s="13"/>
      <c r="H19" s="13"/>
      <c r="I19" s="13"/>
    </row>
    <row r="20" spans="1:11">
      <c r="A20" s="13"/>
      <c r="B20" s="59"/>
      <c r="C20" s="59"/>
      <c r="D20" s="59"/>
      <c r="E20" s="59"/>
      <c r="F20" s="59"/>
      <c r="G20" s="13"/>
      <c r="H20" s="13"/>
      <c r="I20" s="13"/>
    </row>
    <row r="21" spans="1:11">
      <c r="A21" s="13"/>
      <c r="B21" s="59"/>
      <c r="C21" s="59"/>
      <c r="D21" s="59"/>
      <c r="E21" s="59"/>
      <c r="F21" s="59"/>
      <c r="G21" s="13"/>
      <c r="H21" s="13"/>
      <c r="I21" s="13"/>
    </row>
    <row r="22" spans="1:11">
      <c r="A22" s="13"/>
      <c r="B22" s="59"/>
      <c r="C22" s="59"/>
      <c r="D22" s="59"/>
      <c r="E22" s="59"/>
      <c r="F22" s="59"/>
      <c r="G22" s="13"/>
      <c r="H22" s="13"/>
      <c r="I22" s="13"/>
    </row>
    <row r="23" spans="1:11">
      <c r="A23" s="13"/>
      <c r="B23" s="59"/>
      <c r="C23" s="59"/>
      <c r="D23" s="59"/>
      <c r="E23" s="59"/>
      <c r="F23" s="59"/>
      <c r="G23" s="13"/>
      <c r="H23" s="13"/>
      <c r="I23" s="13"/>
    </row>
    <row r="24" spans="1:11">
      <c r="A24" s="13"/>
      <c r="B24" s="59"/>
      <c r="C24" s="59"/>
      <c r="D24" s="59"/>
      <c r="E24" s="59"/>
      <c r="F24" s="59"/>
      <c r="G24" s="13"/>
      <c r="H24" s="13"/>
      <c r="I24" s="13"/>
    </row>
    <row r="25" spans="1:11">
      <c r="A25" s="13"/>
      <c r="B25" s="59"/>
      <c r="C25" s="59"/>
      <c r="D25" s="59"/>
      <c r="E25" s="59"/>
      <c r="F25" s="59"/>
      <c r="G25" s="13"/>
      <c r="H25" s="13"/>
      <c r="I25" s="13"/>
    </row>
    <row r="26" spans="1:11">
      <c r="A26" s="13"/>
      <c r="B26" s="59"/>
      <c r="C26" s="59"/>
      <c r="D26" s="59"/>
      <c r="E26" s="59"/>
      <c r="F26" s="59"/>
      <c r="G26" s="13"/>
      <c r="H26" s="13"/>
      <c r="I26" s="13"/>
    </row>
    <row r="27" spans="1:11">
      <c r="A27" s="13"/>
      <c r="B27" s="59"/>
      <c r="C27" s="59"/>
      <c r="D27" s="59"/>
      <c r="E27" s="59"/>
      <c r="F27" s="59"/>
      <c r="G27" s="13"/>
      <c r="H27" s="13"/>
      <c r="I27" s="13"/>
    </row>
    <row r="28" spans="1:11">
      <c r="A28" s="13"/>
      <c r="B28" s="59"/>
      <c r="C28" s="59"/>
      <c r="D28" s="59"/>
      <c r="E28" s="59"/>
      <c r="F28" s="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showGridLines="0" zoomScaleNormal="100" workbookViewId="0">
      <selection activeCell="G18" sqref="G18"/>
    </sheetView>
  </sheetViews>
  <sheetFormatPr defaultRowHeight="14.25"/>
  <cols>
    <col min="2" max="7" width="13.140625" customWidth="1"/>
  </cols>
  <sheetData>
    <row r="1" spans="1:16" s="18" customFormat="1" ht="54" customHeight="1">
      <c r="A1" s="9" t="s">
        <v>16</v>
      </c>
    </row>
    <row r="2" spans="1:16">
      <c r="A2" s="13"/>
      <c r="B2" s="13"/>
      <c r="C2" s="13"/>
      <c r="D2" s="13"/>
      <c r="E2" s="13"/>
      <c r="F2" s="13"/>
      <c r="G2" s="13"/>
    </row>
    <row r="3" spans="1:16" s="75" customFormat="1" ht="15.75">
      <c r="A3" s="72" t="s">
        <v>17</v>
      </c>
      <c r="B3" s="72"/>
      <c r="C3" s="72"/>
      <c r="D3" s="72"/>
      <c r="E3" s="72"/>
      <c r="F3" s="72"/>
      <c r="G3" s="72"/>
    </row>
    <row r="4" spans="1:16" s="12" customFormat="1" ht="30.75" customHeight="1">
      <c r="A4" s="22" t="s">
        <v>2</v>
      </c>
      <c r="B4" s="110" t="s">
        <v>18</v>
      </c>
      <c r="C4" s="110" t="s">
        <v>19</v>
      </c>
      <c r="D4" s="110" t="s">
        <v>20</v>
      </c>
      <c r="E4" s="110" t="s">
        <v>21</v>
      </c>
      <c r="F4" s="110" t="s">
        <v>22</v>
      </c>
      <c r="G4" s="111" t="s">
        <v>23</v>
      </c>
      <c r="H4" s="21"/>
      <c r="I4" s="21"/>
      <c r="J4" s="11"/>
      <c r="K4" s="11"/>
      <c r="L4" s="11"/>
      <c r="M4" s="11"/>
      <c r="N4" s="11"/>
      <c r="O4" s="11"/>
      <c r="P4" s="11"/>
    </row>
    <row r="5" spans="1:16">
      <c r="A5" s="23" t="s">
        <v>24</v>
      </c>
      <c r="B5" s="104">
        <v>12438.21</v>
      </c>
      <c r="C5" s="104">
        <v>182.32</v>
      </c>
      <c r="D5" s="104">
        <v>1037.3900000000001</v>
      </c>
      <c r="E5" s="104">
        <v>297.5</v>
      </c>
      <c r="F5" s="104">
        <v>40.5</v>
      </c>
      <c r="G5" s="105">
        <v>13995.93</v>
      </c>
      <c r="H5" s="20"/>
      <c r="I5" s="3"/>
      <c r="J5" s="3"/>
      <c r="K5" s="3"/>
      <c r="L5" s="3"/>
      <c r="M5" s="3"/>
      <c r="N5" s="3"/>
      <c r="O5" s="3"/>
      <c r="P5" s="3"/>
    </row>
    <row r="6" spans="1:16">
      <c r="A6" s="24" t="s">
        <v>25</v>
      </c>
      <c r="B6" s="106">
        <v>12683.4</v>
      </c>
      <c r="C6" s="106">
        <v>159.16</v>
      </c>
      <c r="D6" s="106">
        <v>1014.2</v>
      </c>
      <c r="E6" s="106">
        <v>258.79000000000002</v>
      </c>
      <c r="F6" s="106">
        <v>46.91</v>
      </c>
      <c r="G6" s="107">
        <v>14162.45</v>
      </c>
      <c r="H6" s="20"/>
      <c r="I6" s="3"/>
      <c r="J6" s="3"/>
      <c r="K6" s="3"/>
      <c r="L6" s="3"/>
      <c r="M6" s="3"/>
      <c r="N6" s="3"/>
      <c r="O6" s="3"/>
      <c r="P6" s="3"/>
    </row>
    <row r="7" spans="1:16">
      <c r="A7" s="24" t="s">
        <v>26</v>
      </c>
      <c r="B7" s="106">
        <v>12682.4</v>
      </c>
      <c r="C7" s="106">
        <v>170</v>
      </c>
      <c r="D7" s="106">
        <v>966.84</v>
      </c>
      <c r="E7" s="106">
        <v>295.23</v>
      </c>
      <c r="F7" s="106">
        <v>43.03</v>
      </c>
      <c r="G7" s="107">
        <v>14157.51</v>
      </c>
      <c r="H7" s="20"/>
      <c r="I7" s="3"/>
      <c r="J7" s="3"/>
      <c r="K7" s="3"/>
      <c r="L7" s="3"/>
      <c r="M7" s="3"/>
      <c r="N7" s="3"/>
      <c r="O7" s="3"/>
      <c r="P7" s="3"/>
    </row>
    <row r="8" spans="1:16">
      <c r="A8" s="24" t="s">
        <v>27</v>
      </c>
      <c r="B8" s="106">
        <v>12582.15</v>
      </c>
      <c r="C8" s="106">
        <v>171.11</v>
      </c>
      <c r="D8" s="106">
        <v>825.04</v>
      </c>
      <c r="E8" s="106">
        <v>296.97000000000003</v>
      </c>
      <c r="F8" s="106">
        <v>45</v>
      </c>
      <c r="G8" s="107">
        <v>13920.28</v>
      </c>
      <c r="H8" s="20"/>
      <c r="I8" s="3"/>
      <c r="J8" s="10"/>
      <c r="K8" s="3"/>
      <c r="L8" s="3"/>
      <c r="M8" s="3"/>
      <c r="N8" s="3"/>
      <c r="O8" s="3"/>
      <c r="P8" s="3"/>
    </row>
    <row r="9" spans="1:16">
      <c r="A9" s="24" t="s">
        <v>28</v>
      </c>
      <c r="B9" s="106">
        <v>12686.37</v>
      </c>
      <c r="C9" s="106">
        <v>164.55</v>
      </c>
      <c r="D9" s="106">
        <v>854.6</v>
      </c>
      <c r="E9" s="106">
        <v>379.5</v>
      </c>
      <c r="F9" s="106">
        <v>46.95</v>
      </c>
      <c r="G9" s="107">
        <v>14131.96</v>
      </c>
      <c r="H9" s="20"/>
      <c r="I9" s="3"/>
      <c r="J9" s="3"/>
      <c r="K9" s="3"/>
      <c r="L9" s="3"/>
      <c r="M9" s="3"/>
      <c r="N9" s="3"/>
      <c r="O9" s="3"/>
      <c r="P9" s="3"/>
    </row>
    <row r="10" spans="1:16">
      <c r="A10" s="24" t="s">
        <v>29</v>
      </c>
      <c r="B10" s="106">
        <v>12814.99</v>
      </c>
      <c r="C10" s="106">
        <v>159.09</v>
      </c>
      <c r="D10" s="106">
        <v>852.78</v>
      </c>
      <c r="E10" s="106">
        <v>323.64999999999998</v>
      </c>
      <c r="F10" s="106">
        <v>43.83</v>
      </c>
      <c r="G10" s="107">
        <v>14194.34</v>
      </c>
      <c r="H10" s="5"/>
    </row>
    <row r="11" spans="1:16">
      <c r="A11" s="24" t="s">
        <v>30</v>
      </c>
      <c r="B11" s="106">
        <v>13284.69</v>
      </c>
      <c r="C11" s="106">
        <v>155.07</v>
      </c>
      <c r="D11" s="106">
        <v>856.38</v>
      </c>
      <c r="E11" s="106">
        <v>434.65</v>
      </c>
      <c r="F11" s="106">
        <v>40.72</v>
      </c>
      <c r="G11" s="107">
        <v>14771.509999999998</v>
      </c>
      <c r="H11" s="5"/>
    </row>
    <row r="12" spans="1:16">
      <c r="A12" s="24" t="s">
        <v>31</v>
      </c>
      <c r="B12" s="106">
        <v>13594.26</v>
      </c>
      <c r="C12" s="106">
        <v>144.47999999999999</v>
      </c>
      <c r="D12" s="106">
        <v>932.43</v>
      </c>
      <c r="E12" s="106">
        <v>302.3</v>
      </c>
      <c r="F12" s="106">
        <v>31.62</v>
      </c>
      <c r="G12" s="107">
        <v>15005.1</v>
      </c>
      <c r="H12" s="5"/>
    </row>
    <row r="13" spans="1:16">
      <c r="A13" s="25" t="s">
        <v>32</v>
      </c>
      <c r="B13" s="108">
        <v>14456.73</v>
      </c>
      <c r="C13" s="108">
        <v>124.42</v>
      </c>
      <c r="D13" s="108">
        <v>996.75</v>
      </c>
      <c r="E13" s="108">
        <v>322.89999999999998</v>
      </c>
      <c r="F13" s="108">
        <v>34.92</v>
      </c>
      <c r="G13" s="109">
        <v>15935.72</v>
      </c>
      <c r="H13" s="5"/>
    </row>
    <row r="14" spans="1:16">
      <c r="A14" s="25" t="s">
        <v>33</v>
      </c>
      <c r="B14" s="108">
        <v>15070.88</v>
      </c>
      <c r="C14" s="108">
        <v>135.13</v>
      </c>
      <c r="D14" s="108">
        <v>1116.3599999999999</v>
      </c>
      <c r="E14" s="108">
        <v>267.66000000000003</v>
      </c>
      <c r="F14" s="108">
        <v>34.67</v>
      </c>
      <c r="G14" s="109">
        <f>SUM(B14:F14)</f>
        <v>16624.699999999997</v>
      </c>
      <c r="H14" s="5"/>
    </row>
    <row r="15" spans="1:16">
      <c r="A15" s="26"/>
      <c r="B15" s="26"/>
      <c r="C15" s="26"/>
      <c r="D15" s="26"/>
      <c r="E15" s="26"/>
      <c r="F15" s="26"/>
      <c r="G15" s="26"/>
      <c r="H15" s="5"/>
    </row>
    <row r="16" spans="1:16">
      <c r="A16" s="26" t="s">
        <v>34</v>
      </c>
      <c r="B16" s="26"/>
      <c r="C16" s="26"/>
      <c r="D16" s="26"/>
      <c r="E16" s="26"/>
      <c r="F16" s="26"/>
      <c r="G16" s="26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36"/>
  <sheetViews>
    <sheetView showGridLines="0" zoomScaleNormal="100" workbookViewId="0">
      <selection activeCell="C36" sqref="C36"/>
    </sheetView>
  </sheetViews>
  <sheetFormatPr defaultRowHeight="14.25"/>
  <cols>
    <col min="1" max="1" width="6.85546875" customWidth="1"/>
    <col min="2" max="2" width="12.28515625" bestFit="1" customWidth="1"/>
    <col min="3" max="3" width="10.85546875" bestFit="1" customWidth="1"/>
    <col min="4" max="4" width="9.85546875" bestFit="1" customWidth="1"/>
    <col min="5" max="5" width="15.140625" customWidth="1"/>
    <col min="6" max="6" width="12.140625" bestFit="1" customWidth="1"/>
    <col min="8" max="8" width="6.5703125" customWidth="1"/>
    <col min="9" max="9" width="9.140625" style="56" bestFit="1" customWidth="1"/>
    <col min="10" max="10" width="10.85546875" style="56" bestFit="1" customWidth="1"/>
    <col min="11" max="11" width="9.140625" style="56" bestFit="1" customWidth="1"/>
    <col min="12" max="12" width="10.85546875" style="56" bestFit="1" customWidth="1"/>
    <col min="14" max="14" width="7.140625" customWidth="1"/>
    <col min="15" max="15" width="10.85546875" style="56" customWidth="1"/>
    <col min="16" max="16" width="9.85546875" style="56" bestFit="1" customWidth="1"/>
    <col min="17" max="17" width="9.140625" style="56" bestFit="1" customWidth="1"/>
    <col min="18" max="18" width="11.7109375" style="56" customWidth="1"/>
    <col min="20" max="20" width="6.28515625" customWidth="1"/>
    <col min="21" max="21" width="7.28515625" style="56" bestFit="1" customWidth="1"/>
    <col min="22" max="22" width="8.85546875" style="56" bestFit="1" customWidth="1"/>
    <col min="23" max="23" width="8.7109375" style="56" bestFit="1" customWidth="1"/>
    <col min="24" max="24" width="8.5703125" style="56" bestFit="1" customWidth="1"/>
  </cols>
  <sheetData>
    <row r="1" spans="1:52" s="18" customFormat="1" ht="54" customHeight="1">
      <c r="A1" s="9" t="s">
        <v>35</v>
      </c>
      <c r="I1" s="86"/>
      <c r="J1" s="86"/>
      <c r="K1" s="87"/>
      <c r="L1" s="87"/>
      <c r="M1" s="19"/>
      <c r="N1" s="19"/>
      <c r="O1" s="87"/>
      <c r="P1" s="87"/>
      <c r="Q1" s="87"/>
      <c r="R1" s="87"/>
      <c r="S1" s="19"/>
      <c r="U1" s="86"/>
      <c r="V1" s="86"/>
      <c r="W1" s="86"/>
      <c r="X1" s="86"/>
    </row>
    <row r="2" spans="1:52" s="1" customFormat="1">
      <c r="A2" s="14"/>
      <c r="B2" s="14"/>
      <c r="C2" s="14"/>
      <c r="D2" s="14"/>
      <c r="E2" s="14"/>
      <c r="F2" s="31"/>
      <c r="G2" s="31"/>
      <c r="H2" s="31"/>
      <c r="I2" s="88"/>
      <c r="J2" s="88"/>
      <c r="K2" s="88"/>
      <c r="L2" s="89"/>
      <c r="M2" s="32"/>
      <c r="N2" s="32"/>
      <c r="O2" s="89"/>
      <c r="P2" s="89"/>
      <c r="Q2" s="91"/>
      <c r="R2" s="92"/>
      <c r="S2" s="33"/>
      <c r="T2" s="33"/>
      <c r="U2" s="92"/>
      <c r="V2" s="92"/>
      <c r="W2" s="92"/>
      <c r="X2" s="92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s="4" customFormat="1" ht="15.75">
      <c r="A3" s="77" t="s">
        <v>36</v>
      </c>
      <c r="B3" s="77"/>
      <c r="C3" s="97"/>
      <c r="D3" s="77"/>
      <c r="E3" s="77"/>
      <c r="F3" s="77"/>
      <c r="G3" s="77"/>
      <c r="H3" s="77" t="s">
        <v>37</v>
      </c>
      <c r="I3" s="98"/>
      <c r="J3" s="98"/>
      <c r="K3" s="99"/>
      <c r="L3" s="98"/>
      <c r="M3" s="76"/>
      <c r="N3" s="72" t="s">
        <v>38</v>
      </c>
      <c r="O3" s="98"/>
      <c r="P3" s="99"/>
      <c r="Q3" s="98"/>
      <c r="R3" s="98"/>
      <c r="S3" s="72"/>
      <c r="T3" s="72" t="s">
        <v>39</v>
      </c>
      <c r="U3" s="98"/>
      <c r="V3" s="98"/>
      <c r="W3" s="99"/>
      <c r="X3" s="9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s="2" customFormat="1" ht="34.5" customHeight="1">
      <c r="A4" s="51" t="s">
        <v>2</v>
      </c>
      <c r="B4" s="60" t="s">
        <v>40</v>
      </c>
      <c r="C4" s="95" t="s">
        <v>41</v>
      </c>
      <c r="D4" s="60" t="s">
        <v>42</v>
      </c>
      <c r="E4" s="60" t="s">
        <v>43</v>
      </c>
      <c r="F4" s="61" t="s">
        <v>23</v>
      </c>
      <c r="G4" s="48"/>
      <c r="H4" s="55" t="s">
        <v>2</v>
      </c>
      <c r="I4" s="60" t="s">
        <v>40</v>
      </c>
      <c r="J4" s="95" t="s">
        <v>41</v>
      </c>
      <c r="K4" s="60" t="s">
        <v>42</v>
      </c>
      <c r="L4" s="61" t="s">
        <v>23</v>
      </c>
      <c r="M4" s="35"/>
      <c r="N4" s="55" t="s">
        <v>2</v>
      </c>
      <c r="O4" s="60" t="s">
        <v>40</v>
      </c>
      <c r="P4" s="95" t="s">
        <v>41</v>
      </c>
      <c r="Q4" s="60" t="s">
        <v>42</v>
      </c>
      <c r="R4" s="61" t="s">
        <v>23</v>
      </c>
      <c r="S4" s="36"/>
      <c r="T4" s="55" t="s">
        <v>2</v>
      </c>
      <c r="U4" s="60" t="s">
        <v>40</v>
      </c>
      <c r="V4" s="95" t="s">
        <v>41</v>
      </c>
      <c r="W4" s="60" t="s">
        <v>42</v>
      </c>
      <c r="X4" s="61" t="s">
        <v>23</v>
      </c>
      <c r="Y4" s="9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>
      <c r="A5" s="46">
        <v>2009</v>
      </c>
      <c r="B5" s="116">
        <v>2613128</v>
      </c>
      <c r="C5" s="116">
        <v>485023</v>
      </c>
      <c r="D5" s="116">
        <v>57</v>
      </c>
      <c r="E5" s="116">
        <v>1629</v>
      </c>
      <c r="F5" s="117">
        <v>3099837</v>
      </c>
      <c r="G5" s="112"/>
      <c r="H5" s="113">
        <v>2009</v>
      </c>
      <c r="I5" s="120">
        <v>4165</v>
      </c>
      <c r="J5" s="120">
        <v>134053</v>
      </c>
      <c r="K5" s="120">
        <v>77</v>
      </c>
      <c r="L5" s="121">
        <v>138295</v>
      </c>
      <c r="M5" s="35"/>
      <c r="N5" s="46">
        <v>2009</v>
      </c>
      <c r="O5" s="102">
        <v>29919.765730700001</v>
      </c>
      <c r="P5" s="102">
        <v>7405.7800844000003</v>
      </c>
      <c r="Q5" s="102">
        <v>0.22792079570000001</v>
      </c>
      <c r="R5" s="100">
        <v>37325.773735895702</v>
      </c>
      <c r="S5" s="34"/>
      <c r="T5" s="46">
        <v>2009</v>
      </c>
      <c r="U5" s="124">
        <v>19.594696219599999</v>
      </c>
      <c r="V5" s="124">
        <v>2743.2659222299999</v>
      </c>
      <c r="W5" s="124">
        <v>21.059540255399998</v>
      </c>
      <c r="X5" s="125">
        <v>2783.9201587049997</v>
      </c>
      <c r="Y5" s="28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>
      <c r="A6" s="46">
        <v>2010</v>
      </c>
      <c r="B6" s="116">
        <v>2630491</v>
      </c>
      <c r="C6" s="116">
        <v>490211</v>
      </c>
      <c r="D6" s="116">
        <v>67</v>
      </c>
      <c r="E6" s="116">
        <v>1580</v>
      </c>
      <c r="F6" s="117">
        <v>3122349</v>
      </c>
      <c r="G6" s="114"/>
      <c r="H6" s="113">
        <v>2010</v>
      </c>
      <c r="I6" s="120">
        <v>3913</v>
      </c>
      <c r="J6" s="120">
        <v>133065</v>
      </c>
      <c r="K6" s="120">
        <v>77</v>
      </c>
      <c r="L6" s="121">
        <v>137055</v>
      </c>
      <c r="M6" s="35"/>
      <c r="N6" s="46">
        <v>2010</v>
      </c>
      <c r="O6" s="102">
        <v>29820.1441442</v>
      </c>
      <c r="P6" s="102">
        <v>7475.0110912999999</v>
      </c>
      <c r="Q6" s="102">
        <v>0.23218739020000001</v>
      </c>
      <c r="R6" s="100">
        <v>37295.387422890199</v>
      </c>
      <c r="S6" s="34"/>
      <c r="T6" s="46">
        <v>2010</v>
      </c>
      <c r="U6" s="124">
        <v>18.366069967800001</v>
      </c>
      <c r="V6" s="124">
        <v>2752.0550838200002</v>
      </c>
      <c r="W6" s="124">
        <v>20.198420519000003</v>
      </c>
      <c r="X6" s="125">
        <v>2790.6195743068001</v>
      </c>
      <c r="Y6" s="29"/>
    </row>
    <row r="7" spans="1:52">
      <c r="A7" s="46">
        <v>2011</v>
      </c>
      <c r="B7" s="116">
        <v>2621173</v>
      </c>
      <c r="C7" s="116">
        <v>494755</v>
      </c>
      <c r="D7" s="116">
        <v>81</v>
      </c>
      <c r="E7" s="116">
        <v>1506</v>
      </c>
      <c r="F7" s="117">
        <v>3117515</v>
      </c>
      <c r="G7" s="114"/>
      <c r="H7" s="113">
        <v>2011</v>
      </c>
      <c r="I7" s="120">
        <v>3714</v>
      </c>
      <c r="J7" s="120">
        <v>132126</v>
      </c>
      <c r="K7" s="120">
        <v>76</v>
      </c>
      <c r="L7" s="121">
        <v>135916</v>
      </c>
      <c r="M7" s="35"/>
      <c r="N7" s="46">
        <v>2011</v>
      </c>
      <c r="O7" s="102">
        <v>29329.749897100002</v>
      </c>
      <c r="P7" s="102">
        <v>7510.4965216000001</v>
      </c>
      <c r="Q7" s="102">
        <v>0.3104327697</v>
      </c>
      <c r="R7" s="100">
        <v>36840.556851469701</v>
      </c>
      <c r="S7" s="34"/>
      <c r="T7" s="46">
        <v>2011</v>
      </c>
      <c r="U7" s="124">
        <v>15.8392566306</v>
      </c>
      <c r="V7" s="124">
        <v>2760.4587055900001</v>
      </c>
      <c r="W7" s="124">
        <v>17.593912562299998</v>
      </c>
      <c r="X7" s="125">
        <v>2793.8918747829002</v>
      </c>
      <c r="Y7" s="29"/>
    </row>
    <row r="8" spans="1:52">
      <c r="A8" s="46">
        <v>2012</v>
      </c>
      <c r="B8" s="116">
        <v>2652300</v>
      </c>
      <c r="C8" s="116">
        <v>511847</v>
      </c>
      <c r="D8" s="116">
        <v>107</v>
      </c>
      <c r="E8" s="116">
        <v>1490</v>
      </c>
      <c r="F8" s="117">
        <v>3165744</v>
      </c>
      <c r="G8" s="114"/>
      <c r="H8" s="113">
        <v>2012</v>
      </c>
      <c r="I8" s="120">
        <v>3553</v>
      </c>
      <c r="J8" s="120">
        <v>132414</v>
      </c>
      <c r="K8" s="120">
        <v>73</v>
      </c>
      <c r="L8" s="121">
        <v>136040</v>
      </c>
      <c r="M8" s="35"/>
      <c r="N8" s="46">
        <v>2012</v>
      </c>
      <c r="O8" s="102">
        <v>29219.642099299999</v>
      </c>
      <c r="P8" s="102">
        <v>7697.0607436999999</v>
      </c>
      <c r="Q8" s="102">
        <v>0.51543567180000005</v>
      </c>
      <c r="R8" s="100">
        <v>36917.218278671797</v>
      </c>
      <c r="S8" s="34"/>
      <c r="T8" s="46">
        <v>2012</v>
      </c>
      <c r="U8" s="124">
        <v>14.0828724241</v>
      </c>
      <c r="V8" s="124">
        <v>2759.5191245999999</v>
      </c>
      <c r="W8" s="124">
        <v>15.552519185</v>
      </c>
      <c r="X8" s="125">
        <v>2789.1545162091002</v>
      </c>
      <c r="Y8" s="29"/>
    </row>
    <row r="9" spans="1:52">
      <c r="A9" s="46">
        <v>2013</v>
      </c>
      <c r="B9" s="116">
        <v>2702548</v>
      </c>
      <c r="C9" s="116">
        <v>539277</v>
      </c>
      <c r="D9" s="116">
        <v>144</v>
      </c>
      <c r="E9" s="116">
        <v>1488</v>
      </c>
      <c r="F9" s="117">
        <v>3243457</v>
      </c>
      <c r="G9" s="114"/>
      <c r="H9" s="113">
        <v>2013</v>
      </c>
      <c r="I9" s="120">
        <v>3493</v>
      </c>
      <c r="J9" s="120">
        <v>134685</v>
      </c>
      <c r="K9" s="120">
        <v>73</v>
      </c>
      <c r="L9" s="121">
        <v>138252</v>
      </c>
      <c r="M9" s="35"/>
      <c r="N9" s="46">
        <v>2013</v>
      </c>
      <c r="O9" s="102">
        <v>29382.668684199998</v>
      </c>
      <c r="P9" s="102">
        <v>8085.0102215000006</v>
      </c>
      <c r="Q9" s="102">
        <v>0.6028966322</v>
      </c>
      <c r="R9" s="100">
        <v>37468.281802332196</v>
      </c>
      <c r="S9" s="34"/>
      <c r="T9" s="46">
        <v>2013</v>
      </c>
      <c r="U9" s="124">
        <v>12.698879505899999</v>
      </c>
      <c r="V9" s="124">
        <v>2823.7173015499998</v>
      </c>
      <c r="W9" s="124">
        <v>14.1311280128</v>
      </c>
      <c r="X9" s="125">
        <v>2850.5473090687001</v>
      </c>
      <c r="Y9" s="29"/>
    </row>
    <row r="10" spans="1:52">
      <c r="A10" s="46">
        <v>2014</v>
      </c>
      <c r="B10" s="116">
        <v>2785515</v>
      </c>
      <c r="C10" s="116">
        <v>571634</v>
      </c>
      <c r="D10" s="116">
        <v>470</v>
      </c>
      <c r="E10" s="116">
        <v>1517</v>
      </c>
      <c r="F10" s="117">
        <v>3359136</v>
      </c>
      <c r="G10" s="114"/>
      <c r="H10" s="113">
        <v>2014</v>
      </c>
      <c r="I10" s="120">
        <v>3420</v>
      </c>
      <c r="J10" s="120">
        <v>138489</v>
      </c>
      <c r="K10" s="120">
        <v>73</v>
      </c>
      <c r="L10" s="121">
        <v>141983</v>
      </c>
      <c r="M10" s="35"/>
      <c r="N10" s="46">
        <v>2014</v>
      </c>
      <c r="O10" s="102">
        <v>29838.9116841</v>
      </c>
      <c r="P10" s="102">
        <v>8555.5444162999993</v>
      </c>
      <c r="Q10" s="102">
        <v>1.1909776408999999</v>
      </c>
      <c r="R10" s="100">
        <v>38395.6470780409</v>
      </c>
      <c r="S10" s="34"/>
      <c r="T10" s="46">
        <v>2014</v>
      </c>
      <c r="U10" s="124">
        <v>11.844926967499999</v>
      </c>
      <c r="V10" s="124">
        <v>2928.1064004</v>
      </c>
      <c r="W10" s="124">
        <v>13.349492485599999</v>
      </c>
      <c r="X10" s="125">
        <v>2953.3008198531002</v>
      </c>
      <c r="Y10" s="29"/>
    </row>
    <row r="11" spans="1:52">
      <c r="A11" s="46">
        <v>2015</v>
      </c>
      <c r="B11" s="116">
        <v>2873086</v>
      </c>
      <c r="C11" s="116">
        <v>607069</v>
      </c>
      <c r="D11" s="116">
        <v>973</v>
      </c>
      <c r="E11" s="116">
        <v>1531</v>
      </c>
      <c r="F11" s="117">
        <v>3482659</v>
      </c>
      <c r="G11" s="114"/>
      <c r="H11" s="113">
        <v>2015</v>
      </c>
      <c r="I11" s="120">
        <v>3353</v>
      </c>
      <c r="J11" s="120">
        <v>142230</v>
      </c>
      <c r="K11" s="120">
        <v>72</v>
      </c>
      <c r="L11" s="121">
        <v>145656</v>
      </c>
      <c r="M11" s="35"/>
      <c r="N11" s="46">
        <v>2015</v>
      </c>
      <c r="O11" s="102">
        <v>30762.915750800003</v>
      </c>
      <c r="P11" s="102">
        <v>9089.3604871999996</v>
      </c>
      <c r="Q11" s="102">
        <v>3.1785771963</v>
      </c>
      <c r="R11" s="100">
        <v>39855.454815196303</v>
      </c>
      <c r="S11" s="34"/>
      <c r="T11" s="46">
        <v>2015</v>
      </c>
      <c r="U11" s="124">
        <v>10.8693635594</v>
      </c>
      <c r="V11" s="124">
        <v>2994.5977906200001</v>
      </c>
      <c r="W11" s="124">
        <v>12.3694735691</v>
      </c>
      <c r="X11" s="125">
        <v>3017.8366277485002</v>
      </c>
      <c r="Y11" s="29"/>
    </row>
    <row r="12" spans="1:52">
      <c r="A12" s="46">
        <v>2016</v>
      </c>
      <c r="B12" s="116">
        <v>2975866</v>
      </c>
      <c r="C12" s="116">
        <v>652032</v>
      </c>
      <c r="D12" s="116">
        <v>2473</v>
      </c>
      <c r="E12" s="116">
        <v>1467</v>
      </c>
      <c r="F12" s="117">
        <v>3631838</v>
      </c>
      <c r="G12" s="114"/>
      <c r="H12" s="113">
        <v>2016</v>
      </c>
      <c r="I12" s="120">
        <v>3271</v>
      </c>
      <c r="J12" s="120">
        <v>146236</v>
      </c>
      <c r="K12" s="120">
        <v>72</v>
      </c>
      <c r="L12" s="121">
        <v>149582</v>
      </c>
      <c r="M12" s="34"/>
      <c r="N12" s="46">
        <v>2016</v>
      </c>
      <c r="O12" s="102">
        <v>32006.598733999999</v>
      </c>
      <c r="P12" s="102">
        <v>9794.640793300001</v>
      </c>
      <c r="Q12" s="102">
        <v>9.5045490663999992</v>
      </c>
      <c r="R12" s="100">
        <v>41810.744076366398</v>
      </c>
      <c r="S12" s="34"/>
      <c r="T12" s="46">
        <v>2016</v>
      </c>
      <c r="U12" s="124">
        <v>10.774798555099999</v>
      </c>
      <c r="V12" s="124">
        <v>3089.8819021599998</v>
      </c>
      <c r="W12" s="124">
        <v>12.252581330499998</v>
      </c>
      <c r="X12" s="125">
        <v>3112.9092820455999</v>
      </c>
      <c r="Y12" s="29"/>
    </row>
    <row r="13" spans="1:52">
      <c r="A13" s="46">
        <v>2017</v>
      </c>
      <c r="B13" s="116">
        <v>3078667</v>
      </c>
      <c r="C13" s="116">
        <v>704346</v>
      </c>
      <c r="D13" s="116">
        <v>6130</v>
      </c>
      <c r="E13" s="116">
        <v>1395</v>
      </c>
      <c r="F13" s="117">
        <v>3790538</v>
      </c>
      <c r="G13" s="114"/>
      <c r="H13" s="113">
        <v>2017</v>
      </c>
      <c r="I13" s="120">
        <v>3212</v>
      </c>
      <c r="J13" s="120">
        <v>151587</v>
      </c>
      <c r="K13" s="120">
        <v>73</v>
      </c>
      <c r="L13" s="121">
        <v>154880</v>
      </c>
      <c r="M13" s="36"/>
      <c r="N13" s="46">
        <v>2017</v>
      </c>
      <c r="O13" s="102">
        <v>32838.427699799999</v>
      </c>
      <c r="P13" s="102">
        <v>10485.7291998</v>
      </c>
      <c r="Q13" s="102">
        <v>31.39335741</v>
      </c>
      <c r="R13" s="100">
        <v>43355.55025701</v>
      </c>
      <c r="S13" s="34"/>
      <c r="T13" s="46">
        <v>2017</v>
      </c>
      <c r="U13" s="124">
        <v>10.479771936900001</v>
      </c>
      <c r="V13" s="124">
        <v>3253.2715889000001</v>
      </c>
      <c r="W13" s="124">
        <v>11.966402565400001</v>
      </c>
      <c r="X13" s="125">
        <v>3275.7177634023001</v>
      </c>
      <c r="Y13" s="29"/>
      <c r="AU13" s="3"/>
    </row>
    <row r="14" spans="1:52">
      <c r="A14" s="47">
        <v>2018</v>
      </c>
      <c r="B14" s="118">
        <v>3155418</v>
      </c>
      <c r="C14" s="118">
        <v>752082</v>
      </c>
      <c r="D14" s="118">
        <v>11590</v>
      </c>
      <c r="E14" s="118">
        <v>1334</v>
      </c>
      <c r="F14" s="119">
        <v>3920424</v>
      </c>
      <c r="G14" s="114"/>
      <c r="H14" s="115">
        <v>2018</v>
      </c>
      <c r="I14" s="122">
        <v>3195</v>
      </c>
      <c r="J14" s="122">
        <v>156892</v>
      </c>
      <c r="K14" s="122">
        <v>91</v>
      </c>
      <c r="L14" s="123">
        <v>160215</v>
      </c>
      <c r="M14" s="37"/>
      <c r="N14" s="47">
        <v>2018</v>
      </c>
      <c r="O14" s="103">
        <v>33526.950216000005</v>
      </c>
      <c r="P14" s="103">
        <v>11269.7586056</v>
      </c>
      <c r="Q14" s="103">
        <v>77.248047052999993</v>
      </c>
      <c r="R14" s="101">
        <v>44873.956868653004</v>
      </c>
      <c r="S14" s="34"/>
      <c r="T14" s="47">
        <v>2018</v>
      </c>
      <c r="U14" s="126">
        <v>10.1696070983</v>
      </c>
      <c r="V14" s="126">
        <v>3374.4501685300002</v>
      </c>
      <c r="W14" s="126">
        <v>11.8271551802</v>
      </c>
      <c r="X14" s="127">
        <v>3396.4469308084999</v>
      </c>
      <c r="Y14" s="29"/>
    </row>
    <row r="15" spans="1:52">
      <c r="A15" s="47">
        <v>2019</v>
      </c>
      <c r="B15" s="118">
        <v>3206352</v>
      </c>
      <c r="C15" s="118">
        <v>795917</v>
      </c>
      <c r="D15" s="118">
        <v>18475</v>
      </c>
      <c r="E15" s="118">
        <v>1273</v>
      </c>
      <c r="F15" s="119">
        <v>4022019</v>
      </c>
      <c r="G15" s="34"/>
      <c r="H15" s="115">
        <v>2019</v>
      </c>
      <c r="I15" s="122">
        <v>3135</v>
      </c>
      <c r="J15" s="122">
        <v>161463</v>
      </c>
      <c r="K15" s="122">
        <v>104</v>
      </c>
      <c r="L15" s="123">
        <v>164702</v>
      </c>
      <c r="M15" s="37"/>
      <c r="N15" s="47">
        <v>2019</v>
      </c>
      <c r="O15" s="103">
        <v>33115.560524699998</v>
      </c>
      <c r="P15" s="103">
        <v>11763.0824722</v>
      </c>
      <c r="Q15" s="103">
        <v>133.93232008000001</v>
      </c>
      <c r="R15" s="101">
        <f t="shared" ref="R15" si="0">O15+P15+Q15</f>
        <v>45012.575316980001</v>
      </c>
      <c r="S15" s="139"/>
      <c r="T15" s="47">
        <v>2019</v>
      </c>
      <c r="U15" s="126">
        <v>9.4241756243000001</v>
      </c>
      <c r="V15" s="126">
        <v>3402.34421148</v>
      </c>
      <c r="W15" s="126">
        <v>1.960297103</v>
      </c>
      <c r="X15" s="127">
        <f t="shared" ref="X15" si="1">U15+V15+W15</f>
        <v>3413.7286842072999</v>
      </c>
      <c r="Y15" s="29"/>
    </row>
    <row r="16" spans="1:52">
      <c r="A16" s="38"/>
      <c r="B16" s="80"/>
      <c r="C16" s="81"/>
      <c r="D16" s="80"/>
      <c r="E16" s="80"/>
      <c r="F16" s="80"/>
      <c r="G16" s="34"/>
      <c r="H16" s="38"/>
      <c r="I16" s="80"/>
      <c r="J16" s="80"/>
      <c r="K16" s="80"/>
      <c r="L16" s="80"/>
      <c r="M16" s="37"/>
      <c r="N16" s="38"/>
      <c r="O16" s="80"/>
      <c r="P16" s="81"/>
      <c r="Q16" s="80"/>
      <c r="R16" s="80"/>
      <c r="S16" s="34"/>
      <c r="T16" s="38"/>
      <c r="U16" s="80"/>
      <c r="V16" s="80"/>
      <c r="W16" s="80"/>
      <c r="X16" s="80"/>
      <c r="Y16" s="29"/>
    </row>
    <row r="17" spans="1:25" ht="15.75">
      <c r="A17" s="38"/>
      <c r="B17" s="80"/>
      <c r="C17" s="81"/>
      <c r="D17" s="80"/>
      <c r="E17" s="80"/>
      <c r="F17" s="80"/>
      <c r="G17" s="34"/>
      <c r="H17" s="77" t="s">
        <v>44</v>
      </c>
      <c r="I17" s="80"/>
      <c r="J17" s="80"/>
      <c r="K17" s="80"/>
      <c r="L17" s="80"/>
      <c r="M17" s="37"/>
      <c r="N17" s="38"/>
      <c r="O17" s="80"/>
      <c r="P17" s="81"/>
      <c r="Q17" s="80"/>
      <c r="R17" s="80"/>
      <c r="S17" s="34"/>
      <c r="T17" s="38"/>
      <c r="U17" s="80"/>
      <c r="V17" s="80"/>
      <c r="W17" s="80"/>
      <c r="X17" s="80"/>
      <c r="Y17" s="29"/>
    </row>
    <row r="18" spans="1:25" s="2" customFormat="1" ht="36.6" customHeight="1">
      <c r="A18" s="77" t="s">
        <v>45</v>
      </c>
      <c r="B18" s="80"/>
      <c r="C18" s="81"/>
      <c r="D18" s="80"/>
      <c r="E18" s="80"/>
      <c r="F18" s="80"/>
      <c r="G18" s="36"/>
      <c r="H18" s="55" t="s">
        <v>2</v>
      </c>
      <c r="I18" s="60" t="s">
        <v>46</v>
      </c>
      <c r="J18" s="95" t="s">
        <v>47</v>
      </c>
      <c r="K18" s="60" t="s">
        <v>48</v>
      </c>
      <c r="L18" s="61" t="s">
        <v>49</v>
      </c>
      <c r="M18" s="37"/>
      <c r="N18" s="72" t="s">
        <v>50</v>
      </c>
      <c r="O18" s="80"/>
      <c r="P18" s="81"/>
      <c r="Q18" s="80"/>
      <c r="R18" s="80"/>
      <c r="S18" s="34"/>
      <c r="T18" s="72" t="s">
        <v>51</v>
      </c>
      <c r="U18" s="80"/>
      <c r="V18" s="80"/>
      <c r="W18" s="80"/>
      <c r="X18" s="80"/>
      <c r="Y18" s="6"/>
    </row>
    <row r="19" spans="1:25" ht="28.5">
      <c r="A19" s="55" t="s">
        <v>2</v>
      </c>
      <c r="B19" s="60" t="s">
        <v>46</v>
      </c>
      <c r="C19" s="95" t="s">
        <v>47</v>
      </c>
      <c r="D19" s="60" t="s">
        <v>48</v>
      </c>
      <c r="E19" s="60" t="s">
        <v>52</v>
      </c>
      <c r="F19" s="61" t="s">
        <v>49</v>
      </c>
      <c r="G19" s="34"/>
      <c r="H19" s="46">
        <v>2009</v>
      </c>
      <c r="I19" s="82">
        <f t="shared" ref="I19:K28" si="2">I5/$L5%</f>
        <v>3.0116779348494158</v>
      </c>
      <c r="J19" s="82">
        <f t="shared" si="2"/>
        <v>96.932643985682773</v>
      </c>
      <c r="K19" s="82">
        <f t="shared" si="2"/>
        <v>5.5678079467804328E-2</v>
      </c>
      <c r="L19" s="83">
        <f t="shared" ref="L19:L28" si="3">SUM(I19:K19)</f>
        <v>100</v>
      </c>
      <c r="M19" s="37"/>
      <c r="N19" s="55" t="s">
        <v>2</v>
      </c>
      <c r="O19" s="60" t="s">
        <v>46</v>
      </c>
      <c r="P19" s="95" t="s">
        <v>47</v>
      </c>
      <c r="Q19" s="60" t="s">
        <v>48</v>
      </c>
      <c r="R19" s="61" t="s">
        <v>49</v>
      </c>
      <c r="S19" s="36"/>
      <c r="T19" s="55" t="s">
        <v>2</v>
      </c>
      <c r="U19" s="60" t="s">
        <v>46</v>
      </c>
      <c r="V19" s="95" t="s">
        <v>47</v>
      </c>
      <c r="W19" s="60" t="s">
        <v>48</v>
      </c>
      <c r="X19" s="61" t="s">
        <v>49</v>
      </c>
      <c r="Y19" s="29"/>
    </row>
    <row r="20" spans="1:25">
      <c r="A20" s="46">
        <v>2009</v>
      </c>
      <c r="B20" s="82">
        <f t="shared" ref="B20:E29" si="4">B5/$F5%</f>
        <v>84.298884102615716</v>
      </c>
      <c r="C20" s="82">
        <f t="shared" si="4"/>
        <v>15.646725940751079</v>
      </c>
      <c r="D20" s="82">
        <f t="shared" si="4"/>
        <v>1.8388063630442504E-3</v>
      </c>
      <c r="E20" s="82">
        <f t="shared" si="4"/>
        <v>5.2551150270159365E-2</v>
      </c>
      <c r="F20" s="83">
        <f t="shared" ref="F20:F29" si="5">SUM(B20:E20)</f>
        <v>100</v>
      </c>
      <c r="G20" s="34"/>
      <c r="H20" s="46">
        <v>2010</v>
      </c>
      <c r="I20" s="82">
        <f t="shared" si="2"/>
        <v>2.8550581883185582</v>
      </c>
      <c r="J20" s="82">
        <f t="shared" si="2"/>
        <v>97.088759986866592</v>
      </c>
      <c r="K20" s="82">
        <f t="shared" si="2"/>
        <v>5.6181824814855355E-2</v>
      </c>
      <c r="L20" s="83">
        <f t="shared" si="3"/>
        <v>100</v>
      </c>
      <c r="M20" s="37"/>
      <c r="N20" s="46">
        <v>2009</v>
      </c>
      <c r="O20" s="82">
        <v>80.158460859785365</v>
      </c>
      <c r="P20" s="82">
        <v>19.840928514438161</v>
      </c>
      <c r="Q20" s="82">
        <v>6.1062577647469265E-4</v>
      </c>
      <c r="R20" s="93">
        <v>100</v>
      </c>
      <c r="S20" s="34"/>
      <c r="T20" s="46">
        <v>2009</v>
      </c>
      <c r="U20" s="82">
        <v>0.70385266467968288</v>
      </c>
      <c r="V20" s="82">
        <v>98.53967663735331</v>
      </c>
      <c r="W20" s="82">
        <v>0.75647069796700972</v>
      </c>
      <c r="X20" s="93">
        <v>100</v>
      </c>
      <c r="Y20" s="29"/>
    </row>
    <row r="21" spans="1:25">
      <c r="A21" s="46">
        <v>2010</v>
      </c>
      <c r="B21" s="82">
        <f t="shared" si="4"/>
        <v>84.247180568219633</v>
      </c>
      <c r="C21" s="82">
        <f t="shared" si="4"/>
        <v>15.700070683962618</v>
      </c>
      <c r="D21" s="82">
        <f t="shared" si="4"/>
        <v>2.1458203423127906E-3</v>
      </c>
      <c r="E21" s="82">
        <f t="shared" si="4"/>
        <v>5.060292747543596E-2</v>
      </c>
      <c r="F21" s="83">
        <f t="shared" si="5"/>
        <v>100</v>
      </c>
      <c r="G21" s="34"/>
      <c r="H21" s="46">
        <v>2011</v>
      </c>
      <c r="I21" s="82">
        <f t="shared" si="2"/>
        <v>2.7325701168368695</v>
      </c>
      <c r="J21" s="82">
        <f t="shared" si="2"/>
        <v>97.211512993319403</v>
      </c>
      <c r="K21" s="82">
        <f t="shared" si="2"/>
        <v>5.5916889843727002E-2</v>
      </c>
      <c r="L21" s="83">
        <f t="shared" si="3"/>
        <v>100</v>
      </c>
      <c r="M21" s="37"/>
      <c r="N21" s="46">
        <v>2010</v>
      </c>
      <c r="O21" s="82">
        <v>79.956654709257052</v>
      </c>
      <c r="P21" s="82">
        <v>20.042722727454979</v>
      </c>
      <c r="Q21" s="82">
        <v>6.2256328796706374E-4</v>
      </c>
      <c r="R21" s="93">
        <v>100</v>
      </c>
      <c r="S21" s="34"/>
      <c r="T21" s="46">
        <v>2010</v>
      </c>
      <c r="U21" s="82">
        <v>0.65813592568819412</v>
      </c>
      <c r="V21" s="82">
        <v>98.618067082956685</v>
      </c>
      <c r="W21" s="82">
        <v>0.72379699135513176</v>
      </c>
      <c r="X21" s="93">
        <v>100</v>
      </c>
      <c r="Y21" s="29"/>
    </row>
    <row r="22" spans="1:25">
      <c r="A22" s="46">
        <v>2011</v>
      </c>
      <c r="B22" s="82">
        <f t="shared" si="4"/>
        <v>84.078921833575777</v>
      </c>
      <c r="C22" s="82">
        <f t="shared" si="4"/>
        <v>15.870172236540963</v>
      </c>
      <c r="D22" s="82">
        <f t="shared" si="4"/>
        <v>2.5982232643628018E-3</v>
      </c>
      <c r="E22" s="82">
        <f t="shared" si="4"/>
        <v>4.8307706618893574E-2</v>
      </c>
      <c r="F22" s="83">
        <f t="shared" si="5"/>
        <v>100</v>
      </c>
      <c r="G22" s="34"/>
      <c r="H22" s="46">
        <v>2012</v>
      </c>
      <c r="I22" s="82">
        <f t="shared" si="2"/>
        <v>2.6117318435754187</v>
      </c>
      <c r="J22" s="82">
        <f t="shared" si="2"/>
        <v>97.334607468391638</v>
      </c>
      <c r="K22" s="82">
        <f t="shared" si="2"/>
        <v>5.3660688032931489E-2</v>
      </c>
      <c r="L22" s="83">
        <f t="shared" si="3"/>
        <v>99.999999999999986</v>
      </c>
      <c r="M22" s="37"/>
      <c r="N22" s="46">
        <v>2011</v>
      </c>
      <c r="O22" s="82">
        <v>79.61266713570302</v>
      </c>
      <c r="P22" s="82">
        <v>20.386490225650267</v>
      </c>
      <c r="Q22" s="82">
        <v>8.4263864672722976E-4</v>
      </c>
      <c r="R22" s="93">
        <v>100</v>
      </c>
      <c r="S22" s="34"/>
      <c r="T22" s="46">
        <v>2011</v>
      </c>
      <c r="U22" s="82">
        <v>0.56692446739123681</v>
      </c>
      <c r="V22" s="82">
        <v>98.803347778249361</v>
      </c>
      <c r="W22" s="82">
        <v>0.62972775435939643</v>
      </c>
      <c r="X22" s="93">
        <v>100</v>
      </c>
      <c r="Y22" s="29"/>
    </row>
    <row r="23" spans="1:25">
      <c r="A23" s="46">
        <v>2012</v>
      </c>
      <c r="B23" s="82">
        <f t="shared" si="4"/>
        <v>83.78125331675588</v>
      </c>
      <c r="C23" s="82">
        <f t="shared" si="4"/>
        <v>16.168300405844565</v>
      </c>
      <c r="D23" s="82">
        <f t="shared" si="4"/>
        <v>3.3799321739218335E-3</v>
      </c>
      <c r="E23" s="82">
        <f t="shared" si="4"/>
        <v>4.7066345225640481E-2</v>
      </c>
      <c r="F23" s="83">
        <f t="shared" si="5"/>
        <v>100.00000000000001</v>
      </c>
      <c r="G23" s="34"/>
      <c r="H23" s="46">
        <v>2013</v>
      </c>
      <c r="I23" s="82">
        <f t="shared" si="2"/>
        <v>2.5265457280907331</v>
      </c>
      <c r="J23" s="82">
        <f t="shared" si="2"/>
        <v>97.419928825622776</v>
      </c>
      <c r="K23" s="82">
        <f t="shared" si="2"/>
        <v>5.2802129444781992E-2</v>
      </c>
      <c r="L23" s="83">
        <f t="shared" si="3"/>
        <v>99.9992766831583</v>
      </c>
      <c r="M23" s="37"/>
      <c r="N23" s="46">
        <v>2012</v>
      </c>
      <c r="O23" s="82">
        <v>79.149089399785794</v>
      </c>
      <c r="P23" s="82">
        <v>20.84951440706687</v>
      </c>
      <c r="Q23" s="82">
        <v>1.396193147352554E-3</v>
      </c>
      <c r="R23" s="93">
        <v>100.00000000000001</v>
      </c>
      <c r="S23" s="34"/>
      <c r="T23" s="46">
        <v>2012</v>
      </c>
      <c r="U23" s="82">
        <v>0.50491546245493912</v>
      </c>
      <c r="V23" s="82">
        <v>98.937477596279621</v>
      </c>
      <c r="W23" s="82">
        <v>0.55760694126542398</v>
      </c>
      <c r="X23" s="93">
        <v>100</v>
      </c>
      <c r="Y23" s="29"/>
    </row>
    <row r="24" spans="1:25">
      <c r="A24" s="46">
        <v>2013</v>
      </c>
      <c r="B24" s="82">
        <f t="shared" si="4"/>
        <v>83.323071648552769</v>
      </c>
      <c r="C24" s="82">
        <f t="shared" si="4"/>
        <v>16.626611667736</v>
      </c>
      <c r="D24" s="82">
        <f t="shared" si="4"/>
        <v>4.4397073862856825E-3</v>
      </c>
      <c r="E24" s="82">
        <f t="shared" si="4"/>
        <v>4.5876976324952051E-2</v>
      </c>
      <c r="F24" s="83">
        <f t="shared" si="5"/>
        <v>100</v>
      </c>
      <c r="G24" s="34"/>
      <c r="H24" s="46">
        <v>2014</v>
      </c>
      <c r="I24" s="82">
        <f t="shared" si="2"/>
        <v>2.4087390743962307</v>
      </c>
      <c r="J24" s="82">
        <f t="shared" si="2"/>
        <v>97.539142009958937</v>
      </c>
      <c r="K24" s="82">
        <f t="shared" si="2"/>
        <v>5.1414605973954634E-2</v>
      </c>
      <c r="L24" s="83">
        <f t="shared" si="3"/>
        <v>99.999295690329134</v>
      </c>
      <c r="M24" s="37"/>
      <c r="N24" s="46">
        <v>2013</v>
      </c>
      <c r="O24" s="82">
        <v>78.420112347855479</v>
      </c>
      <c r="P24" s="82">
        <v>21.578278566797671</v>
      </c>
      <c r="Q24" s="82">
        <v>1.6090853468558918E-3</v>
      </c>
      <c r="R24" s="93">
        <v>100</v>
      </c>
      <c r="S24" s="34"/>
      <c r="T24" s="46">
        <v>2013</v>
      </c>
      <c r="U24" s="82">
        <v>0.44548916853615872</v>
      </c>
      <c r="V24" s="82">
        <v>99.058776978254542</v>
      </c>
      <c r="W24" s="82">
        <v>0.49573385320929014</v>
      </c>
      <c r="X24" s="93">
        <v>100</v>
      </c>
      <c r="Y24" s="29"/>
    </row>
    <row r="25" spans="1:25">
      <c r="A25" s="46">
        <v>2014</v>
      </c>
      <c r="B25" s="82">
        <f t="shared" si="4"/>
        <v>82.92355534280243</v>
      </c>
      <c r="C25" s="82">
        <f t="shared" si="4"/>
        <v>17.017292541891724</v>
      </c>
      <c r="D25" s="82">
        <f t="shared" si="4"/>
        <v>1.3991693102035761E-2</v>
      </c>
      <c r="E25" s="82">
        <f t="shared" si="4"/>
        <v>4.5160422203804784E-2</v>
      </c>
      <c r="F25" s="83">
        <f t="shared" si="5"/>
        <v>100</v>
      </c>
      <c r="G25" s="34"/>
      <c r="H25" s="46">
        <v>2015</v>
      </c>
      <c r="I25" s="82">
        <f t="shared" si="2"/>
        <v>2.3019992310649751</v>
      </c>
      <c r="J25" s="82">
        <f t="shared" si="2"/>
        <v>97.647882682484763</v>
      </c>
      <c r="K25" s="82">
        <f t="shared" si="2"/>
        <v>4.9431537320810681E-2</v>
      </c>
      <c r="L25" s="83">
        <f t="shared" si="3"/>
        <v>99.999313450870545</v>
      </c>
      <c r="M25" s="34"/>
      <c r="N25" s="46">
        <v>2014</v>
      </c>
      <c r="O25" s="82">
        <v>77.714308664862585</v>
      </c>
      <c r="P25" s="82">
        <v>22.282589479246088</v>
      </c>
      <c r="Q25" s="82">
        <v>3.1018558913183144E-3</v>
      </c>
      <c r="R25" s="93">
        <v>100</v>
      </c>
      <c r="S25" s="34"/>
      <c r="T25" s="46">
        <v>2014</v>
      </c>
      <c r="U25" s="82">
        <v>0.40107417733657003</v>
      </c>
      <c r="V25" s="82">
        <v>99.146906428097864</v>
      </c>
      <c r="W25" s="82">
        <v>0.45201939456557005</v>
      </c>
      <c r="X25" s="93">
        <v>100</v>
      </c>
      <c r="Y25" s="29"/>
    </row>
    <row r="26" spans="1:25">
      <c r="A26" s="46">
        <v>2015</v>
      </c>
      <c r="B26" s="82">
        <f t="shared" si="4"/>
        <v>82.496908253147964</v>
      </c>
      <c r="C26" s="82">
        <f t="shared" si="4"/>
        <v>17.431192660550462</v>
      </c>
      <c r="D26" s="82">
        <f t="shared" si="4"/>
        <v>2.7938422911918739E-2</v>
      </c>
      <c r="E26" s="82">
        <f t="shared" si="4"/>
        <v>4.3960663389668649E-2</v>
      </c>
      <c r="F26" s="83">
        <f t="shared" si="5"/>
        <v>100.00000000000001</v>
      </c>
      <c r="G26" s="34"/>
      <c r="H26" s="46">
        <v>2016</v>
      </c>
      <c r="I26" s="82">
        <f t="shared" si="2"/>
        <v>2.1867604390902651</v>
      </c>
      <c r="J26" s="82">
        <f t="shared" si="2"/>
        <v>97.763099838215837</v>
      </c>
      <c r="K26" s="82">
        <f t="shared" si="2"/>
        <v>4.8134133786150744E-2</v>
      </c>
      <c r="L26" s="83">
        <f t="shared" si="3"/>
        <v>99.99799441109225</v>
      </c>
      <c r="M26" s="34"/>
      <c r="N26" s="46">
        <v>2015</v>
      </c>
      <c r="O26" s="82">
        <v>77.186211758071693</v>
      </c>
      <c r="P26" s="82">
        <v>22.805812979292256</v>
      </c>
      <c r="Q26" s="82">
        <v>7.9752626360396085E-3</v>
      </c>
      <c r="R26" s="93">
        <v>100</v>
      </c>
      <c r="S26" s="34"/>
      <c r="T26" s="46">
        <v>2015</v>
      </c>
      <c r="U26" s="82">
        <v>0.36017070836300519</v>
      </c>
      <c r="V26" s="82">
        <v>99.229950458059164</v>
      </c>
      <c r="W26" s="82">
        <v>0.40987883357782762</v>
      </c>
      <c r="X26" s="93">
        <v>100</v>
      </c>
      <c r="Y26" s="29"/>
    </row>
    <row r="27" spans="1:25">
      <c r="A27" s="46">
        <v>2016</v>
      </c>
      <c r="B27" s="82">
        <f t="shared" si="4"/>
        <v>81.938291300437967</v>
      </c>
      <c r="C27" s="82">
        <f t="shared" si="4"/>
        <v>17.953223684536592</v>
      </c>
      <c r="D27" s="82">
        <f t="shared" si="4"/>
        <v>6.8092244202522259E-2</v>
      </c>
      <c r="E27" s="82">
        <f t="shared" si="4"/>
        <v>4.0392770822927679E-2</v>
      </c>
      <c r="F27" s="83">
        <f t="shared" si="5"/>
        <v>100.00000000000001</v>
      </c>
      <c r="G27" s="34"/>
      <c r="H27" s="46">
        <v>2017</v>
      </c>
      <c r="I27" s="82">
        <f t="shared" si="2"/>
        <v>2.0738636363636362</v>
      </c>
      <c r="J27" s="82">
        <f t="shared" si="2"/>
        <v>97.873837809917362</v>
      </c>
      <c r="K27" s="82">
        <f t="shared" si="2"/>
        <v>4.7133264462809916E-2</v>
      </c>
      <c r="L27" s="83">
        <f t="shared" si="3"/>
        <v>99.994834710743817</v>
      </c>
      <c r="M27" s="34"/>
      <c r="N27" s="46">
        <v>2016</v>
      </c>
      <c r="O27" s="82">
        <v>76.551134023208618</v>
      </c>
      <c r="P27" s="82">
        <v>23.426133664137396</v>
      </c>
      <c r="Q27" s="82">
        <v>2.2732312653991879E-2</v>
      </c>
      <c r="R27" s="93">
        <v>100</v>
      </c>
      <c r="S27" s="34"/>
      <c r="T27" s="46">
        <v>2016</v>
      </c>
      <c r="U27" s="82">
        <v>0.34613275167529162</v>
      </c>
      <c r="V27" s="82">
        <v>99.260261774462379</v>
      </c>
      <c r="W27" s="82">
        <v>0.39360547386232875</v>
      </c>
      <c r="X27" s="93">
        <v>100</v>
      </c>
      <c r="Y27" s="29"/>
    </row>
    <row r="28" spans="1:25">
      <c r="A28" s="46">
        <v>2017</v>
      </c>
      <c r="B28" s="82">
        <f t="shared" si="4"/>
        <v>81.219789908450991</v>
      </c>
      <c r="C28" s="82">
        <f t="shared" si="4"/>
        <v>18.581689459385451</v>
      </c>
      <c r="D28" s="82">
        <f t="shared" si="4"/>
        <v>0.16171846846015001</v>
      </c>
      <c r="E28" s="82">
        <f t="shared" si="4"/>
        <v>3.6802163703410967E-2</v>
      </c>
      <c r="F28" s="83">
        <f t="shared" si="5"/>
        <v>100</v>
      </c>
      <c r="G28" s="34"/>
      <c r="H28" s="47">
        <v>2018</v>
      </c>
      <c r="I28" s="84">
        <f t="shared" si="2"/>
        <v>1.9941953000655368</v>
      </c>
      <c r="J28" s="84">
        <f t="shared" si="2"/>
        <v>97.925912055675184</v>
      </c>
      <c r="K28" s="84">
        <f t="shared" si="2"/>
        <v>5.6798676778079454E-2</v>
      </c>
      <c r="L28" s="85">
        <f t="shared" si="3"/>
        <v>99.976906032518798</v>
      </c>
      <c r="M28" s="34"/>
      <c r="N28" s="46">
        <v>2017</v>
      </c>
      <c r="O28" s="82">
        <v>75.742154130520987</v>
      </c>
      <c r="P28" s="82">
        <v>24.185436784081876</v>
      </c>
      <c r="Q28" s="82">
        <v>7.2409085397143871E-2</v>
      </c>
      <c r="R28" s="93">
        <v>100</v>
      </c>
      <c r="S28" s="34"/>
      <c r="T28" s="46">
        <v>2017</v>
      </c>
      <c r="U28" s="82">
        <v>0.31992292052705001</v>
      </c>
      <c r="V28" s="82">
        <v>99.314770803728024</v>
      </c>
      <c r="W28" s="82">
        <v>0.36530627574492819</v>
      </c>
      <c r="X28" s="93">
        <v>100</v>
      </c>
      <c r="Y28" s="29"/>
    </row>
    <row r="29" spans="1:25">
      <c r="A29" s="47">
        <v>2018</v>
      </c>
      <c r="B29" s="84">
        <f t="shared" si="4"/>
        <v>80.486651443823433</v>
      </c>
      <c r="C29" s="84">
        <f t="shared" si="4"/>
        <v>19.183690335535136</v>
      </c>
      <c r="D29" s="84">
        <f t="shared" si="4"/>
        <v>0.29563128886059264</v>
      </c>
      <c r="E29" s="84">
        <f t="shared" si="4"/>
        <v>3.4026931780848195E-2</v>
      </c>
      <c r="F29" s="85">
        <f t="shared" si="5"/>
        <v>100</v>
      </c>
      <c r="G29" s="29"/>
      <c r="H29" s="47">
        <v>2019</v>
      </c>
      <c r="I29" s="84">
        <v>1.903437723889206</v>
      </c>
      <c r="J29" s="84">
        <v>98.033417930565506</v>
      </c>
      <c r="K29" s="84">
        <v>6.3144345545287847E-2</v>
      </c>
      <c r="L29" s="85">
        <v>100</v>
      </c>
      <c r="M29" s="29"/>
      <c r="N29" s="47">
        <v>2018</v>
      </c>
      <c r="O29" s="84">
        <v>74.713603514247865</v>
      </c>
      <c r="P29" s="84">
        <v>25.11425198938176</v>
      </c>
      <c r="Q29" s="84">
        <v>0.17214449637037049</v>
      </c>
      <c r="R29" s="94">
        <v>100</v>
      </c>
      <c r="S29" s="34"/>
      <c r="T29" s="47">
        <v>2018</v>
      </c>
      <c r="U29" s="84">
        <v>0.29941899006439643</v>
      </c>
      <c r="V29" s="84">
        <v>99.352359606182219</v>
      </c>
      <c r="W29" s="84">
        <v>0.34822140375338145</v>
      </c>
      <c r="X29" s="94">
        <v>100</v>
      </c>
      <c r="Y29" s="29"/>
    </row>
    <row r="30" spans="1:25">
      <c r="A30" s="47">
        <v>2019</v>
      </c>
      <c r="B30" s="84">
        <v>79.719961541703299</v>
      </c>
      <c r="C30" s="84">
        <v>19.788991548771897</v>
      </c>
      <c r="D30" s="84">
        <v>0.45934641283395228</v>
      </c>
      <c r="E30" s="84">
        <v>3.1650770421522124E-2</v>
      </c>
      <c r="F30" s="85">
        <v>99.999950273730661</v>
      </c>
      <c r="G30" s="29"/>
      <c r="H30" s="40"/>
      <c r="I30" s="90"/>
      <c r="J30" s="90"/>
      <c r="K30" s="90"/>
      <c r="L30" s="90"/>
      <c r="M30" s="29"/>
      <c r="N30" s="47">
        <v>2019</v>
      </c>
      <c r="O30" s="84">
        <v>73.569575371991391</v>
      </c>
      <c r="P30" s="84">
        <v>26.132880399230647</v>
      </c>
      <c r="Q30" s="84">
        <v>0.29754422877794551</v>
      </c>
      <c r="R30" s="94">
        <v>99.999999999999986</v>
      </c>
      <c r="S30" s="139"/>
      <c r="T30" s="47">
        <v>2019</v>
      </c>
      <c r="U30" s="84">
        <v>0.27606691966758873</v>
      </c>
      <c r="V30" s="84">
        <v>99.666509152295347</v>
      </c>
      <c r="W30" s="84">
        <v>5.742392803706952E-2</v>
      </c>
      <c r="X30" s="94">
        <v>100.00000000000001</v>
      </c>
      <c r="Y30" s="29"/>
    </row>
    <row r="31" spans="1:25">
      <c r="A31" s="29"/>
      <c r="B31" s="29"/>
      <c r="C31" s="29"/>
      <c r="D31" s="29"/>
      <c r="E31" s="29"/>
      <c r="F31" s="29"/>
      <c r="G31" s="29"/>
      <c r="H31" s="29" t="s">
        <v>53</v>
      </c>
      <c r="I31" s="90"/>
      <c r="J31" s="90"/>
      <c r="K31" s="90"/>
      <c r="L31" s="90"/>
      <c r="M31" s="29"/>
      <c r="N31" s="29"/>
      <c r="O31" s="90"/>
      <c r="P31" s="90"/>
      <c r="Q31" s="90"/>
      <c r="R31" s="90"/>
      <c r="S31" s="29"/>
      <c r="T31" s="29"/>
      <c r="U31" s="90"/>
      <c r="V31" s="90"/>
      <c r="W31" s="90"/>
      <c r="X31" s="90"/>
      <c r="Y31" s="29"/>
    </row>
    <row r="32" spans="1:25">
      <c r="A32" s="29" t="s">
        <v>53</v>
      </c>
      <c r="B32" s="29"/>
      <c r="C32" s="29"/>
      <c r="D32" s="29"/>
      <c r="E32" s="29"/>
      <c r="F32" s="29"/>
      <c r="G32" s="29"/>
      <c r="H32" s="29" t="s">
        <v>54</v>
      </c>
      <c r="I32" s="90"/>
      <c r="J32" s="90"/>
      <c r="K32" s="90"/>
      <c r="L32" s="90"/>
      <c r="M32" s="29"/>
      <c r="N32" s="29" t="s">
        <v>53</v>
      </c>
      <c r="O32" s="90"/>
      <c r="P32" s="90"/>
      <c r="Q32" s="90"/>
      <c r="R32" s="90"/>
      <c r="S32" s="29"/>
      <c r="T32" s="29" t="s">
        <v>53</v>
      </c>
      <c r="U32" s="90"/>
      <c r="V32" s="90"/>
      <c r="W32" s="90"/>
      <c r="X32" s="90"/>
      <c r="Y32" s="29"/>
    </row>
    <row r="33" spans="1:25">
      <c r="A33" s="29" t="s">
        <v>54</v>
      </c>
      <c r="B33" s="29"/>
      <c r="C33" s="29"/>
      <c r="D33" s="29"/>
      <c r="E33" s="29"/>
      <c r="F33" s="29"/>
      <c r="G33" s="29"/>
      <c r="H33" s="29"/>
      <c r="I33" s="90"/>
      <c r="J33" s="90"/>
      <c r="K33" s="90"/>
      <c r="L33" s="90"/>
      <c r="M33" s="29"/>
      <c r="N33" s="29" t="s">
        <v>54</v>
      </c>
      <c r="O33" s="90"/>
      <c r="P33" s="90"/>
      <c r="Q33" s="90"/>
      <c r="R33" s="90"/>
      <c r="S33" s="29"/>
      <c r="T33" s="29" t="s">
        <v>54</v>
      </c>
      <c r="U33" s="90"/>
      <c r="V33" s="90"/>
      <c r="W33" s="90"/>
      <c r="X33" s="90"/>
      <c r="Y33" s="29"/>
    </row>
    <row r="34" spans="1:25">
      <c r="A34" s="29"/>
      <c r="B34" s="29"/>
      <c r="C34" s="29"/>
      <c r="D34" s="29"/>
      <c r="E34" s="29"/>
      <c r="F34" s="29"/>
      <c r="G34" s="29"/>
      <c r="H34" s="29"/>
      <c r="I34" s="90"/>
      <c r="J34" s="90"/>
      <c r="K34" s="90"/>
      <c r="L34" s="90"/>
      <c r="M34" s="29"/>
      <c r="N34" s="29"/>
      <c r="O34" s="90"/>
      <c r="P34" s="90"/>
      <c r="Q34" s="90"/>
      <c r="R34" s="90"/>
      <c r="S34" s="29"/>
      <c r="T34" s="29"/>
      <c r="U34" s="90"/>
      <c r="V34" s="90"/>
      <c r="W34" s="90"/>
      <c r="X34" s="90"/>
      <c r="Y34" s="29"/>
    </row>
    <row r="35" spans="1:25">
      <c r="A35" s="29"/>
      <c r="B35" s="29"/>
      <c r="C35" s="29"/>
      <c r="D35" s="29"/>
      <c r="E35" s="29"/>
      <c r="F35" s="29"/>
      <c r="H35" s="29"/>
      <c r="I35" s="90"/>
      <c r="J35" s="90"/>
      <c r="K35" s="90"/>
      <c r="L35" s="90"/>
      <c r="N35" s="29"/>
      <c r="O35" s="90"/>
      <c r="P35" s="90"/>
      <c r="Q35" s="90"/>
      <c r="R35" s="90"/>
      <c r="S35" s="29"/>
      <c r="T35" s="29"/>
      <c r="U35" s="90"/>
      <c r="V35" s="90"/>
      <c r="W35" s="90"/>
      <c r="X35" s="90"/>
    </row>
    <row r="36" spans="1:25">
      <c r="A36" s="29"/>
      <c r="B36" s="29"/>
      <c r="C36" s="29"/>
      <c r="D36" s="29"/>
      <c r="E36" s="29"/>
      <c r="F36" s="29"/>
      <c r="I36" s="71"/>
      <c r="J36" s="71"/>
      <c r="K36" s="71"/>
      <c r="L36" s="71"/>
      <c r="N36" s="29"/>
      <c r="O36" s="90"/>
      <c r="P36" s="90"/>
      <c r="Q36" s="90"/>
      <c r="R36" s="90"/>
      <c r="S36" s="29"/>
      <c r="T36" s="29"/>
      <c r="U36" s="90"/>
      <c r="V36" s="90"/>
      <c r="W36" s="90"/>
      <c r="X36" s="9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0"/>
  <sheetViews>
    <sheetView showGridLines="0" zoomScaleNormal="100" workbookViewId="0">
      <selection activeCell="C39" sqref="C39"/>
    </sheetView>
  </sheetViews>
  <sheetFormatPr defaultRowHeight="14.25"/>
  <cols>
    <col min="2" max="2" width="27.5703125" style="2" customWidth="1"/>
    <col min="3" max="7" width="13.5703125" style="71" customWidth="1"/>
    <col min="10" max="10" width="25.140625" style="2" customWidth="1"/>
    <col min="11" max="15" width="13.85546875" customWidth="1"/>
    <col min="21" max="21" width="11.42578125" customWidth="1"/>
  </cols>
  <sheetData>
    <row r="1" spans="1:24" s="18" customFormat="1" ht="53.85" customHeight="1">
      <c r="A1" s="9" t="s">
        <v>55</v>
      </c>
      <c r="B1" s="49"/>
      <c r="C1" s="86"/>
      <c r="D1" s="86"/>
      <c r="E1" s="86"/>
      <c r="F1" s="86"/>
      <c r="G1" s="86"/>
      <c r="J1" s="49"/>
    </row>
    <row r="2" spans="1:24">
      <c r="A2" s="13"/>
      <c r="B2" s="30"/>
      <c r="C2" s="128"/>
      <c r="D2" s="128"/>
      <c r="E2" s="128"/>
      <c r="F2" s="128"/>
      <c r="G2" s="128"/>
      <c r="H2" s="13"/>
      <c r="I2" s="13"/>
      <c r="J2" s="30"/>
      <c r="K2" s="13"/>
      <c r="L2" s="13"/>
      <c r="M2" s="13"/>
      <c r="N2" s="13"/>
      <c r="O2" s="13"/>
    </row>
    <row r="3" spans="1:24" s="4" customFormat="1" ht="15.75">
      <c r="A3" s="72" t="s">
        <v>56</v>
      </c>
      <c r="B3" s="79"/>
      <c r="C3" s="98"/>
      <c r="D3" s="98"/>
      <c r="E3" s="98"/>
      <c r="F3" s="98"/>
      <c r="G3" s="98"/>
      <c r="H3" s="72"/>
      <c r="I3" s="72" t="s">
        <v>57</v>
      </c>
      <c r="J3" s="79"/>
      <c r="K3" s="72"/>
      <c r="L3" s="72"/>
      <c r="M3" s="72"/>
      <c r="N3" s="72"/>
      <c r="O3" s="72"/>
      <c r="P3" s="78"/>
      <c r="Q3" s="78"/>
      <c r="R3" s="78"/>
      <c r="S3" s="78"/>
      <c r="T3" s="78"/>
      <c r="U3" s="78"/>
      <c r="V3" s="78"/>
      <c r="W3" s="78"/>
      <c r="X3" s="78"/>
    </row>
    <row r="4" spans="1:24" s="12" customFormat="1" ht="28.5">
      <c r="A4" s="167" t="s">
        <v>23</v>
      </c>
      <c r="B4" s="168"/>
      <c r="C4" s="60" t="s">
        <v>58</v>
      </c>
      <c r="D4" s="60" t="s">
        <v>59</v>
      </c>
      <c r="E4" s="60" t="s">
        <v>60</v>
      </c>
      <c r="F4" s="60" t="s">
        <v>61</v>
      </c>
      <c r="G4" s="61" t="s">
        <v>62</v>
      </c>
      <c r="H4" s="36"/>
      <c r="I4" s="167" t="s">
        <v>23</v>
      </c>
      <c r="J4" s="168"/>
      <c r="K4" s="129" t="s">
        <v>58</v>
      </c>
      <c r="L4" s="129" t="s">
        <v>59</v>
      </c>
      <c r="M4" s="129" t="s">
        <v>60</v>
      </c>
      <c r="N4" s="129" t="s">
        <v>61</v>
      </c>
      <c r="O4" s="130" t="s">
        <v>62</v>
      </c>
      <c r="P4" s="11"/>
      <c r="Q4" s="11"/>
      <c r="R4" s="11"/>
      <c r="S4" s="11"/>
      <c r="T4" s="50"/>
      <c r="U4" s="11"/>
      <c r="V4" s="11"/>
      <c r="W4" s="11"/>
      <c r="X4" s="11"/>
    </row>
    <row r="5" spans="1:24">
      <c r="A5" s="169"/>
      <c r="B5" s="170"/>
      <c r="C5" s="131">
        <v>69.622341439494605</v>
      </c>
      <c r="D5" s="131">
        <v>26.966699953803069</v>
      </c>
      <c r="E5" s="131">
        <v>1.6738297498565937</v>
      </c>
      <c r="F5" s="131">
        <v>0.91547710285327499</v>
      </c>
      <c r="G5" s="132">
        <v>0.82165175399244816</v>
      </c>
      <c r="H5" s="36"/>
      <c r="I5" s="169"/>
      <c r="J5" s="170"/>
      <c r="K5" s="137">
        <v>91.569046286549451</v>
      </c>
      <c r="L5" s="137">
        <v>3.9982364652623177E-2</v>
      </c>
      <c r="M5" s="137">
        <v>1.4140228761795326E-2</v>
      </c>
      <c r="N5" s="137">
        <v>2.3174175405258794E-2</v>
      </c>
      <c r="O5" s="138">
        <v>7.0127683148282468E-3</v>
      </c>
      <c r="P5" s="3"/>
      <c r="Q5" s="3"/>
      <c r="R5" s="3"/>
      <c r="S5" s="3"/>
      <c r="T5" s="3"/>
      <c r="U5" s="3"/>
      <c r="V5" s="3"/>
      <c r="W5" s="3"/>
      <c r="X5" s="3"/>
    </row>
    <row r="6" spans="1:24">
      <c r="A6" s="163" t="s">
        <v>63</v>
      </c>
      <c r="B6" s="164" t="s">
        <v>64</v>
      </c>
      <c r="C6" s="133">
        <v>70.266127040698407</v>
      </c>
      <c r="D6" s="133">
        <v>27.014020435526731</v>
      </c>
      <c r="E6" s="133">
        <v>0.99997516033170275</v>
      </c>
      <c r="F6" s="133">
        <v>0.8821500548409742</v>
      </c>
      <c r="G6" s="134">
        <v>0.83772730860219002</v>
      </c>
      <c r="H6" s="36"/>
      <c r="I6" s="163" t="s">
        <v>63</v>
      </c>
      <c r="J6" s="164" t="s">
        <v>64</v>
      </c>
      <c r="K6" s="133">
        <v>91.818910027212326</v>
      </c>
      <c r="L6" s="133">
        <v>4.1071340423480134</v>
      </c>
      <c r="M6" s="133">
        <v>0.82180095232888251</v>
      </c>
      <c r="N6" s="133">
        <v>2.6388125011842849</v>
      </c>
      <c r="O6" s="134">
        <v>0.6133424769264878</v>
      </c>
      <c r="R6" s="3"/>
      <c r="S6" s="3"/>
      <c r="T6" s="3"/>
      <c r="U6" s="3"/>
      <c r="V6" s="3"/>
      <c r="W6" s="3"/>
      <c r="X6" s="3"/>
    </row>
    <row r="7" spans="1:24">
      <c r="A7" s="165"/>
      <c r="B7" s="166" t="s">
        <v>65</v>
      </c>
      <c r="C7" s="131">
        <v>68.915167992595713</v>
      </c>
      <c r="D7" s="131">
        <v>26.914720244864437</v>
      </c>
      <c r="E7" s="131">
        <v>2.4140328110805793</v>
      </c>
      <c r="F7" s="131">
        <v>0.95208556904723074</v>
      </c>
      <c r="G7" s="132">
        <v>0.80399338241202523</v>
      </c>
      <c r="H7" s="36"/>
      <c r="I7" s="165"/>
      <c r="J7" s="166" t="s">
        <v>65</v>
      </c>
      <c r="K7" s="131">
        <v>91.290261679031261</v>
      </c>
      <c r="L7" s="131">
        <v>3.8767343689318299</v>
      </c>
      <c r="M7" s="131">
        <v>2.0747924466916698</v>
      </c>
      <c r="N7" s="131">
        <v>1.9588222208217456</v>
      </c>
      <c r="O7" s="132">
        <v>0.79938928452349611</v>
      </c>
      <c r="R7" s="3"/>
      <c r="S7" s="3"/>
      <c r="T7" s="3"/>
      <c r="U7" s="3"/>
      <c r="V7" s="3"/>
      <c r="W7" s="3"/>
      <c r="X7" s="3"/>
    </row>
    <row r="8" spans="1:24" s="2" customFormat="1">
      <c r="A8" s="163" t="s">
        <v>66</v>
      </c>
      <c r="B8" s="164" t="s">
        <v>67</v>
      </c>
      <c r="C8" s="133">
        <v>67.856341417223561</v>
      </c>
      <c r="D8" s="133">
        <v>28.587766755245248</v>
      </c>
      <c r="E8" s="133">
        <v>2.5388662156178157</v>
      </c>
      <c r="F8" s="133">
        <v>0.77490518159377864</v>
      </c>
      <c r="G8" s="134">
        <v>0.24212043031958791</v>
      </c>
      <c r="H8" s="36"/>
      <c r="I8" s="163" t="s">
        <v>66</v>
      </c>
      <c r="J8" s="164" t="s">
        <v>67</v>
      </c>
      <c r="K8" s="133">
        <v>89.508219398595855</v>
      </c>
      <c r="L8" s="133">
        <v>3.9904913606666903</v>
      </c>
      <c r="M8" s="133">
        <v>1.704317381715301</v>
      </c>
      <c r="N8" s="133">
        <v>4.1826732467416967</v>
      </c>
      <c r="O8" s="134">
        <v>0.61429861228045546</v>
      </c>
      <c r="R8" s="7"/>
      <c r="S8" s="7"/>
      <c r="T8" s="7"/>
      <c r="U8" s="7"/>
      <c r="V8" s="7"/>
      <c r="W8" s="7"/>
      <c r="X8" s="7"/>
    </row>
    <row r="9" spans="1:24">
      <c r="A9" s="45"/>
      <c r="B9" s="48" t="s">
        <v>68</v>
      </c>
      <c r="C9" s="135">
        <v>64.921785824823402</v>
      </c>
      <c r="D9" s="135">
        <v>31.656964482323819</v>
      </c>
      <c r="E9" s="135">
        <v>1.336264577421544</v>
      </c>
      <c r="F9" s="135">
        <v>1.4044321740274943</v>
      </c>
      <c r="G9" s="136">
        <v>0.6805529414037178</v>
      </c>
      <c r="H9" s="36"/>
      <c r="I9" s="45"/>
      <c r="J9" s="48" t="s">
        <v>68</v>
      </c>
      <c r="K9" s="135">
        <v>89.461031314249396</v>
      </c>
      <c r="L9" s="135">
        <v>4.9103711298198096</v>
      </c>
      <c r="M9" s="135">
        <v>1.6259777388441821</v>
      </c>
      <c r="N9" s="135">
        <v>3.4396215625379276</v>
      </c>
      <c r="O9" s="136">
        <v>0.56299825454868824</v>
      </c>
      <c r="R9" s="3"/>
      <c r="S9" s="3"/>
      <c r="T9" s="3"/>
      <c r="U9" s="3"/>
      <c r="V9" s="3"/>
      <c r="W9" s="3"/>
      <c r="X9" s="3"/>
    </row>
    <row r="10" spans="1:24">
      <c r="A10" s="45"/>
      <c r="B10" s="48" t="s">
        <v>69</v>
      </c>
      <c r="C10" s="135">
        <v>70.00605309754539</v>
      </c>
      <c r="D10" s="135">
        <v>25.950334650772216</v>
      </c>
      <c r="E10" s="135">
        <v>2.0235614908523027</v>
      </c>
      <c r="F10" s="135">
        <v>1.1852623879686119</v>
      </c>
      <c r="G10" s="136">
        <v>0.83478837286149155</v>
      </c>
      <c r="H10" s="36"/>
      <c r="I10" s="45"/>
      <c r="J10" s="48" t="s">
        <v>69</v>
      </c>
      <c r="K10" s="135">
        <v>92.152337446847071</v>
      </c>
      <c r="L10" s="135">
        <v>3.18613647437228</v>
      </c>
      <c r="M10" s="135">
        <v>1.4294881383581546</v>
      </c>
      <c r="N10" s="135">
        <v>2.2442455751525539</v>
      </c>
      <c r="O10" s="136">
        <v>0.98779236526996061</v>
      </c>
    </row>
    <row r="11" spans="1:24">
      <c r="A11" s="45"/>
      <c r="B11" s="48" t="s">
        <v>70</v>
      </c>
      <c r="C11" s="135">
        <v>72.252937117731165</v>
      </c>
      <c r="D11" s="135">
        <v>24.687845565966988</v>
      </c>
      <c r="E11" s="135">
        <v>1.5411926328914887</v>
      </c>
      <c r="F11" s="135">
        <v>0.34733210207596427</v>
      </c>
      <c r="G11" s="136">
        <v>1.1706925813343805</v>
      </c>
      <c r="H11" s="36"/>
      <c r="I11" s="45"/>
      <c r="J11" s="48" t="s">
        <v>70</v>
      </c>
      <c r="K11" s="135">
        <v>93.038750359052941</v>
      </c>
      <c r="L11" s="135">
        <v>3.9966078047846376</v>
      </c>
      <c r="M11" s="135">
        <v>1.321205323557975</v>
      </c>
      <c r="N11" s="135">
        <v>1.0423066927464477</v>
      </c>
      <c r="O11" s="136">
        <v>0.60112981985802039</v>
      </c>
    </row>
    <row r="12" spans="1:24">
      <c r="A12" s="45"/>
      <c r="B12" s="48" t="s">
        <v>71</v>
      </c>
      <c r="C12" s="135">
        <v>72.355417793157727</v>
      </c>
      <c r="D12" s="135">
        <v>24.74278720127398</v>
      </c>
      <c r="E12" s="135">
        <v>1.0862067952851961</v>
      </c>
      <c r="F12" s="135">
        <v>0.95591816075962754</v>
      </c>
      <c r="G12" s="136">
        <v>0.85967004952347115</v>
      </c>
      <c r="H12" s="36"/>
      <c r="I12" s="45"/>
      <c r="J12" s="48" t="s">
        <v>71</v>
      </c>
      <c r="K12" s="135">
        <v>92.527942690512731</v>
      </c>
      <c r="L12" s="135">
        <v>4.413866232653338</v>
      </c>
      <c r="M12" s="135">
        <v>1.2042636877570014</v>
      </c>
      <c r="N12" s="135">
        <v>1.3944733170167334</v>
      </c>
      <c r="O12" s="136">
        <v>0.45945407206018651</v>
      </c>
    </row>
    <row r="13" spans="1:24">
      <c r="A13" s="165"/>
      <c r="B13" s="166" t="s">
        <v>72</v>
      </c>
      <c r="C13" s="131">
        <v>71.028426169820733</v>
      </c>
      <c r="D13" s="131">
        <v>26.116347946773878</v>
      </c>
      <c r="E13" s="131">
        <v>0.43707790092164633</v>
      </c>
      <c r="F13" s="131">
        <v>0.62952470884482215</v>
      </c>
      <c r="G13" s="132">
        <v>1.7886232736389289</v>
      </c>
      <c r="H13" s="36"/>
      <c r="I13" s="165"/>
      <c r="J13" s="166" t="s">
        <v>72</v>
      </c>
      <c r="K13" s="131">
        <v>93.034880755812992</v>
      </c>
      <c r="L13" s="131">
        <v>3.4122989613720089</v>
      </c>
      <c r="M13" s="131">
        <v>0.51470229192626349</v>
      </c>
      <c r="N13" s="131">
        <v>1.5620111368120648</v>
      </c>
      <c r="O13" s="132">
        <v>1.4761068540766558</v>
      </c>
    </row>
    <row r="14" spans="1:24">
      <c r="A14" s="163" t="s">
        <v>73</v>
      </c>
      <c r="B14" s="164" t="s">
        <v>74</v>
      </c>
      <c r="C14" s="133">
        <v>68.749069100080433</v>
      </c>
      <c r="D14" s="133">
        <v>27.914585588179808</v>
      </c>
      <c r="E14" s="133">
        <v>1.6155457804168445</v>
      </c>
      <c r="F14" s="133">
        <v>0.78195593243900763</v>
      </c>
      <c r="G14" s="134">
        <v>0.93884359888391311</v>
      </c>
      <c r="H14" s="36"/>
      <c r="I14" s="163" t="s">
        <v>73</v>
      </c>
      <c r="J14" s="164" t="s">
        <v>74</v>
      </c>
      <c r="K14" s="133">
        <v>91.143699348873838</v>
      </c>
      <c r="L14" s="133">
        <v>4.1374836807921884</v>
      </c>
      <c r="M14" s="133">
        <v>1.6183727594446129</v>
      </c>
      <c r="N14" s="133">
        <v>2.3351862647693959</v>
      </c>
      <c r="O14" s="134">
        <v>0.76525794611992859</v>
      </c>
    </row>
    <row r="15" spans="1:24">
      <c r="A15" s="45"/>
      <c r="B15" s="48" t="s">
        <v>75</v>
      </c>
      <c r="C15" s="135">
        <v>81.102949615517034</v>
      </c>
      <c r="D15" s="135">
        <v>15.017789509927695</v>
      </c>
      <c r="E15" s="135">
        <v>3.1217720647308624</v>
      </c>
      <c r="F15" s="135">
        <v>0.40169861127051537</v>
      </c>
      <c r="G15" s="136">
        <v>0.355790198553885</v>
      </c>
      <c r="H15" s="36"/>
      <c r="I15" s="45"/>
      <c r="J15" s="48" t="s">
        <v>75</v>
      </c>
      <c r="K15" s="135">
        <v>94.270662608288447</v>
      </c>
      <c r="L15" s="135">
        <v>2.5427300398033243</v>
      </c>
      <c r="M15" s="135">
        <v>1.582767501756029</v>
      </c>
      <c r="N15" s="135">
        <v>1.4422851791149613</v>
      </c>
      <c r="O15" s="136">
        <v>0.16155467103722779</v>
      </c>
    </row>
    <row r="16" spans="1:24">
      <c r="A16" s="45"/>
      <c r="B16" s="48" t="s">
        <v>76</v>
      </c>
      <c r="C16" s="135">
        <v>72.311707817796304</v>
      </c>
      <c r="D16" s="135">
        <v>22.829132510106671</v>
      </c>
      <c r="E16" s="135">
        <v>0.90475345034824894</v>
      </c>
      <c r="F16" s="135">
        <v>3.3862696240788699</v>
      </c>
      <c r="G16" s="136">
        <v>0.56813659766990532</v>
      </c>
      <c r="H16" s="36"/>
      <c r="I16" s="45"/>
      <c r="J16" s="48" t="s">
        <v>76</v>
      </c>
      <c r="K16" s="135">
        <v>93.26249953944216</v>
      </c>
      <c r="L16" s="135">
        <v>3.6124620807388577</v>
      </c>
      <c r="M16" s="135">
        <v>0.27679525441214392</v>
      </c>
      <c r="N16" s="135">
        <v>2.2883583262714464</v>
      </c>
      <c r="O16" s="136">
        <v>0.55988479913537947</v>
      </c>
    </row>
    <row r="17" spans="1:15">
      <c r="A17" s="45"/>
      <c r="B17" s="48" t="s">
        <v>77</v>
      </c>
      <c r="C17" s="135">
        <v>69.761820191017449</v>
      </c>
      <c r="D17" s="135">
        <v>26.291538400820897</v>
      </c>
      <c r="E17" s="135">
        <v>1.8746546688767858</v>
      </c>
      <c r="F17" s="135">
        <v>1.6225629489304603</v>
      </c>
      <c r="G17" s="136">
        <v>0.44942379035440838</v>
      </c>
      <c r="H17" s="36"/>
      <c r="I17" s="45"/>
      <c r="J17" s="48" t="s">
        <v>77</v>
      </c>
      <c r="K17" s="135">
        <v>91.005029488969214</v>
      </c>
      <c r="L17" s="135">
        <v>4.4550719023223824</v>
      </c>
      <c r="M17" s="135">
        <v>1.0994075489089417</v>
      </c>
      <c r="N17" s="135">
        <v>3.1673089896270974</v>
      </c>
      <c r="O17" s="136">
        <v>0.27318207017239199</v>
      </c>
    </row>
    <row r="18" spans="1:15">
      <c r="A18" s="45"/>
      <c r="B18" s="48" t="s">
        <v>78</v>
      </c>
      <c r="C18" s="135">
        <v>70.464033009364485</v>
      </c>
      <c r="D18" s="135">
        <v>27.737013039343676</v>
      </c>
      <c r="E18" s="135">
        <v>0.10194542494721404</v>
      </c>
      <c r="F18" s="135">
        <v>0.84679174121174028</v>
      </c>
      <c r="G18" s="136">
        <v>0.85021678513289167</v>
      </c>
      <c r="H18" s="36"/>
      <c r="I18" s="45"/>
      <c r="J18" s="48" t="s">
        <v>78</v>
      </c>
      <c r="K18" s="135">
        <v>92.402793880609678</v>
      </c>
      <c r="L18" s="135">
        <v>0.58592314000509005</v>
      </c>
      <c r="M18" s="135">
        <v>0.75672312869383251</v>
      </c>
      <c r="N18" s="135">
        <v>2.9378163617340158</v>
      </c>
      <c r="O18" s="136">
        <v>3.3167434889573846</v>
      </c>
    </row>
    <row r="19" spans="1:15" s="12" customFormat="1">
      <c r="A19" s="52"/>
      <c r="B19" s="53" t="s">
        <v>79</v>
      </c>
      <c r="C19" s="131">
        <v>77.731728044065378</v>
      </c>
      <c r="D19" s="131">
        <v>18.78406456751069</v>
      </c>
      <c r="E19" s="131">
        <v>1.6927170232740252</v>
      </c>
      <c r="F19" s="131">
        <v>0.97127119511294435</v>
      </c>
      <c r="G19" s="132">
        <v>0.82021917003697353</v>
      </c>
      <c r="H19" s="54"/>
      <c r="I19" s="52"/>
      <c r="J19" s="53" t="s">
        <v>79</v>
      </c>
      <c r="K19" s="131">
        <v>93.301858558549483</v>
      </c>
      <c r="L19" s="131">
        <v>4.3133219674424392</v>
      </c>
      <c r="M19" s="131">
        <v>0.59654113746338877</v>
      </c>
      <c r="N19" s="131">
        <v>1.3771895312746949</v>
      </c>
      <c r="O19" s="132">
        <v>0.41108880527000718</v>
      </c>
    </row>
    <row r="20" spans="1:15">
      <c r="A20" s="45" t="s">
        <v>80</v>
      </c>
      <c r="B20" s="48" t="s">
        <v>81</v>
      </c>
      <c r="C20" s="135">
        <v>77.619449579018095</v>
      </c>
      <c r="D20" s="135">
        <v>19.188213941543179</v>
      </c>
      <c r="E20" s="135">
        <v>1.0115043676423821</v>
      </c>
      <c r="F20" s="135">
        <v>0.43951419095193806</v>
      </c>
      <c r="G20" s="136">
        <v>1.741317920844403</v>
      </c>
      <c r="H20" s="36"/>
      <c r="I20" s="163" t="s">
        <v>80</v>
      </c>
      <c r="J20" s="164" t="s">
        <v>81</v>
      </c>
      <c r="K20" s="133">
        <v>92.652657505665204</v>
      </c>
      <c r="L20" s="133">
        <v>3.7200967034679482</v>
      </c>
      <c r="M20" s="133">
        <v>1.7137378227867828</v>
      </c>
      <c r="N20" s="133">
        <v>0.45906010635649991</v>
      </c>
      <c r="O20" s="134">
        <v>1.4544478617235641</v>
      </c>
    </row>
    <row r="21" spans="1:15">
      <c r="A21" s="45"/>
      <c r="B21" s="48" t="s">
        <v>82</v>
      </c>
      <c r="C21" s="135">
        <v>69.029661297380486</v>
      </c>
      <c r="D21" s="135">
        <v>27.722417749364602</v>
      </c>
      <c r="E21" s="135">
        <v>1.5294044725064031</v>
      </c>
      <c r="F21" s="135">
        <v>1.4455412732389468</v>
      </c>
      <c r="G21" s="136">
        <v>0.27297520750955928</v>
      </c>
      <c r="H21" s="36"/>
      <c r="I21" s="45"/>
      <c r="J21" s="48" t="s">
        <v>82</v>
      </c>
      <c r="K21" s="135">
        <v>91.245656259272678</v>
      </c>
      <c r="L21" s="135">
        <v>3.7187036365434709</v>
      </c>
      <c r="M21" s="135">
        <v>0.77670652844567312</v>
      </c>
      <c r="N21" s="135">
        <v>3.4884818455422786</v>
      </c>
      <c r="O21" s="136">
        <v>0.77045173019588631</v>
      </c>
    </row>
    <row r="22" spans="1:15">
      <c r="A22" s="45"/>
      <c r="B22" s="48" t="s">
        <v>83</v>
      </c>
      <c r="C22" s="135">
        <v>78.839928880546495</v>
      </c>
      <c r="D22" s="135">
        <v>18.671229198294249</v>
      </c>
      <c r="E22" s="135">
        <v>1.7477067139792055</v>
      </c>
      <c r="F22" s="135">
        <v>0.2095847059279895</v>
      </c>
      <c r="G22" s="136">
        <v>0.53155050125204728</v>
      </c>
      <c r="H22" s="36"/>
      <c r="I22" s="45"/>
      <c r="J22" s="48" t="s">
        <v>83</v>
      </c>
      <c r="K22" s="135">
        <v>94.27052321616091</v>
      </c>
      <c r="L22" s="135">
        <v>3.5136162864968448</v>
      </c>
      <c r="M22" s="135">
        <v>0.96648298708469116</v>
      </c>
      <c r="N22" s="135">
        <v>0.71653982310465403</v>
      </c>
      <c r="O22" s="136">
        <v>0.53283768715289415</v>
      </c>
    </row>
    <row r="23" spans="1:15">
      <c r="A23" s="45"/>
      <c r="B23" s="48" t="s">
        <v>84</v>
      </c>
      <c r="C23" s="135">
        <v>72.396151998681944</v>
      </c>
      <c r="D23" s="135">
        <v>23.798621161222648</v>
      </c>
      <c r="E23" s="135">
        <v>2.4633613004678896</v>
      </c>
      <c r="F23" s="135">
        <v>0.77117820095032052</v>
      </c>
      <c r="G23" s="136">
        <v>0.57068733867717802</v>
      </c>
      <c r="H23" s="36"/>
      <c r="I23" s="45"/>
      <c r="J23" s="48" t="s">
        <v>84</v>
      </c>
      <c r="K23" s="135">
        <v>93.760935896529929</v>
      </c>
      <c r="L23" s="135">
        <v>2.7864057907121209</v>
      </c>
      <c r="M23" s="135">
        <v>2.2655960782121602</v>
      </c>
      <c r="N23" s="135">
        <v>0.78364037340516512</v>
      </c>
      <c r="O23" s="136">
        <v>0.40342186114061329</v>
      </c>
    </row>
    <row r="24" spans="1:15">
      <c r="A24" s="45"/>
      <c r="B24" s="48" t="s">
        <v>85</v>
      </c>
      <c r="C24" s="135">
        <v>87.931255346140659</v>
      </c>
      <c r="D24" s="135">
        <v>8.6715951024186246</v>
      </c>
      <c r="E24" s="135">
        <v>0.74257118889903606</v>
      </c>
      <c r="F24" s="135">
        <v>0.51198981805559574</v>
      </c>
      <c r="G24" s="136">
        <v>2.1425885444860886</v>
      </c>
      <c r="H24" s="36"/>
      <c r="I24" s="45"/>
      <c r="J24" s="48" t="s">
        <v>85</v>
      </c>
      <c r="K24" s="135">
        <v>98.386707346517724</v>
      </c>
      <c r="L24" s="135">
        <v>0.56234772492811524</v>
      </c>
      <c r="M24" s="135">
        <v>0.51186373713207056</v>
      </c>
      <c r="N24" s="135">
        <v>0.33538927544502739</v>
      </c>
      <c r="O24" s="136">
        <v>0.20369191597708469</v>
      </c>
    </row>
    <row r="25" spans="1:15">
      <c r="A25" s="45"/>
      <c r="B25" s="48" t="s">
        <v>86</v>
      </c>
      <c r="C25" s="135">
        <v>77.236256341236171</v>
      </c>
      <c r="D25" s="135">
        <v>17.766245643096244</v>
      </c>
      <c r="E25" s="135">
        <v>2.7745065051592648</v>
      </c>
      <c r="F25" s="135">
        <v>0.27780653621838008</v>
      </c>
      <c r="G25" s="136">
        <v>1.9451849742899545</v>
      </c>
      <c r="H25" s="36"/>
      <c r="I25" s="45"/>
      <c r="J25" s="48" t="s">
        <v>86</v>
      </c>
      <c r="K25" s="135">
        <v>92.181074997602181</v>
      </c>
      <c r="L25" s="135">
        <v>3.4424493244277379</v>
      </c>
      <c r="M25" s="135">
        <v>2.8347301894377677</v>
      </c>
      <c r="N25" s="135">
        <v>0.86178573104857059</v>
      </c>
      <c r="O25" s="136">
        <v>0.67995975748374082</v>
      </c>
    </row>
    <row r="26" spans="1:15">
      <c r="A26" s="45"/>
      <c r="B26" s="48" t="s">
        <v>87</v>
      </c>
      <c r="C26" s="135">
        <v>76.964030570658693</v>
      </c>
      <c r="D26" s="135">
        <v>17.477632979488504</v>
      </c>
      <c r="E26" s="135">
        <v>1.6403440637496043</v>
      </c>
      <c r="F26" s="135">
        <v>0.57382315430127639</v>
      </c>
      <c r="G26" s="136">
        <v>3.3441692318019238</v>
      </c>
      <c r="H26" s="36"/>
      <c r="I26" s="45"/>
      <c r="J26" s="48" t="s">
        <v>87</v>
      </c>
      <c r="K26" s="135">
        <v>92.029589299003305</v>
      </c>
      <c r="L26" s="135">
        <v>4.627939371195593</v>
      </c>
      <c r="M26" s="135">
        <v>1.1986464740266762</v>
      </c>
      <c r="N26" s="135">
        <v>1.1856073375355398</v>
      </c>
      <c r="O26" s="136">
        <v>0.9582175182388899</v>
      </c>
    </row>
    <row r="27" spans="1:15">
      <c r="A27" s="45"/>
      <c r="B27" s="48" t="s">
        <v>88</v>
      </c>
      <c r="C27" s="135">
        <v>68.228588523338303</v>
      </c>
      <c r="D27" s="135">
        <v>27.248451067916836</v>
      </c>
      <c r="E27" s="135">
        <v>2.8857765916408842</v>
      </c>
      <c r="F27" s="135">
        <v>0.22334537839603852</v>
      </c>
      <c r="G27" s="136">
        <v>1.4138384387079503</v>
      </c>
      <c r="H27" s="36"/>
      <c r="I27" s="45"/>
      <c r="J27" s="48" t="s">
        <v>88</v>
      </c>
      <c r="K27" s="135">
        <v>93.677641347020938</v>
      </c>
      <c r="L27" s="135">
        <v>3.3911215762003226</v>
      </c>
      <c r="M27" s="135">
        <v>1.8701666013863711</v>
      </c>
      <c r="N27" s="135">
        <v>0.52239417760491147</v>
      </c>
      <c r="O27" s="136">
        <v>0.53867629778745341</v>
      </c>
    </row>
    <row r="28" spans="1:15">
      <c r="A28" s="45"/>
      <c r="B28" s="48" t="s">
        <v>89</v>
      </c>
      <c r="C28" s="135">
        <v>52.300319217834513</v>
      </c>
      <c r="D28" s="135">
        <v>43.945705705269063</v>
      </c>
      <c r="E28" s="135">
        <v>1.0557998106139777</v>
      </c>
      <c r="F28" s="135">
        <v>1.788504401740703</v>
      </c>
      <c r="G28" s="136">
        <v>0.90967086454173851</v>
      </c>
      <c r="H28" s="36"/>
      <c r="I28" s="45"/>
      <c r="J28" s="48" t="s">
        <v>89</v>
      </c>
      <c r="K28" s="135">
        <v>84.9810906248469</v>
      </c>
      <c r="L28" s="135">
        <v>7.2950079021703349</v>
      </c>
      <c r="M28" s="135">
        <v>1.3568146106400703</v>
      </c>
      <c r="N28" s="135">
        <v>4.9470890728993737</v>
      </c>
      <c r="O28" s="136">
        <v>1.4199977894433387</v>
      </c>
    </row>
    <row r="29" spans="1:15" ht="15.6" customHeight="1">
      <c r="A29" s="45"/>
      <c r="B29" s="48" t="s">
        <v>90</v>
      </c>
      <c r="C29" s="135">
        <v>73.284379807463566</v>
      </c>
      <c r="D29" s="135">
        <v>24.125395642214826</v>
      </c>
      <c r="E29" s="135">
        <v>1.794408785352912</v>
      </c>
      <c r="F29" s="135">
        <v>0.28037637271139243</v>
      </c>
      <c r="G29" s="136">
        <v>0.51543939225730739</v>
      </c>
      <c r="H29" s="36"/>
      <c r="I29" s="45"/>
      <c r="J29" s="48" t="s">
        <v>90</v>
      </c>
      <c r="K29" s="135">
        <v>92.911203034700137</v>
      </c>
      <c r="L29" s="135">
        <v>3.6832556721537602</v>
      </c>
      <c r="M29" s="135">
        <v>1.6344665701524512</v>
      </c>
      <c r="N29" s="135">
        <v>1.6213055407933601</v>
      </c>
      <c r="O29" s="136">
        <v>0.1497691822002909</v>
      </c>
    </row>
    <row r="30" spans="1:15">
      <c r="A30" s="45"/>
      <c r="B30" s="48" t="s">
        <v>91</v>
      </c>
      <c r="C30" s="135">
        <v>79.043115162750524</v>
      </c>
      <c r="D30" s="135">
        <v>15.487171641723888</v>
      </c>
      <c r="E30" s="135">
        <v>1.202292995923363</v>
      </c>
      <c r="F30" s="135">
        <v>0.77168132036248782</v>
      </c>
      <c r="G30" s="136">
        <v>3.4957388792397479</v>
      </c>
      <c r="H30" s="36"/>
      <c r="I30" s="45"/>
      <c r="J30" s="48" t="s">
        <v>91</v>
      </c>
      <c r="K30" s="135">
        <v>92.122500375449107</v>
      </c>
      <c r="L30" s="135">
        <v>2.1082910712429097</v>
      </c>
      <c r="M30" s="135">
        <v>0.94035557917354995</v>
      </c>
      <c r="N30" s="135">
        <v>4.5804789575222671</v>
      </c>
      <c r="O30" s="136">
        <v>0.24837401661217837</v>
      </c>
    </row>
    <row r="31" spans="1:15">
      <c r="A31" s="45"/>
      <c r="B31" s="48" t="s">
        <v>92</v>
      </c>
      <c r="C31" s="135">
        <v>72.672029474342352</v>
      </c>
      <c r="D31" s="135">
        <v>24.189119709803808</v>
      </c>
      <c r="E31" s="135">
        <v>1.6993994292704917</v>
      </c>
      <c r="F31" s="135">
        <v>0.45078329976734166</v>
      </c>
      <c r="G31" s="136">
        <v>0.98866808681599316</v>
      </c>
      <c r="H31" s="36"/>
      <c r="I31" s="45"/>
      <c r="J31" s="48" t="s">
        <v>92</v>
      </c>
      <c r="K31" s="135">
        <v>92.006554043975143</v>
      </c>
      <c r="L31" s="135">
        <v>3.1670865039347178</v>
      </c>
      <c r="M31" s="135">
        <v>2.7220137973474268</v>
      </c>
      <c r="N31" s="135">
        <v>1.7822547950060954</v>
      </c>
      <c r="O31" s="136">
        <v>0.32209085973663187</v>
      </c>
    </row>
    <row r="32" spans="1:15">
      <c r="A32" s="45"/>
      <c r="B32" s="48" t="s">
        <v>93</v>
      </c>
      <c r="C32" s="135">
        <v>64.952523128377749</v>
      </c>
      <c r="D32" s="135">
        <v>32.986597064225151</v>
      </c>
      <c r="E32" s="135">
        <v>0.67529041554922375</v>
      </c>
      <c r="F32" s="135">
        <v>0.43525449788234094</v>
      </c>
      <c r="G32" s="136">
        <v>0.95033489396552895</v>
      </c>
      <c r="H32" s="36"/>
      <c r="I32" s="45"/>
      <c r="J32" s="48" t="s">
        <v>93</v>
      </c>
      <c r="K32" s="135">
        <v>91.328680208801032</v>
      </c>
      <c r="L32" s="135">
        <v>6.3199650486552361</v>
      </c>
      <c r="M32" s="135">
        <v>0.86380615911629977</v>
      </c>
      <c r="N32" s="135">
        <v>0.73636678352388785</v>
      </c>
      <c r="O32" s="136">
        <v>0.75118179990355138</v>
      </c>
    </row>
    <row r="33" spans="1:15">
      <c r="A33" s="165"/>
      <c r="B33" s="166" t="s">
        <v>94</v>
      </c>
      <c r="C33" s="131">
        <v>78.32925518618066</v>
      </c>
      <c r="D33" s="131">
        <v>16.230478265391589</v>
      </c>
      <c r="E33" s="131">
        <v>4.2303249927469198</v>
      </c>
      <c r="F33" s="131">
        <v>0.3021660709104943</v>
      </c>
      <c r="G33" s="132">
        <v>0.90777548477035586</v>
      </c>
      <c r="H33" s="36"/>
      <c r="I33" s="165"/>
      <c r="J33" s="166" t="s">
        <v>94</v>
      </c>
      <c r="K33" s="131">
        <v>94.953142819364331</v>
      </c>
      <c r="L33" s="131">
        <v>3.1042537835589421</v>
      </c>
      <c r="M33" s="131">
        <v>1.0027051000225884</v>
      </c>
      <c r="N33" s="131">
        <v>0.54542749946283664</v>
      </c>
      <c r="O33" s="132">
        <v>0.39447079759130399</v>
      </c>
    </row>
    <row r="34" spans="1:15">
      <c r="A34" s="29"/>
      <c r="B34" s="6"/>
      <c r="C34" s="90"/>
      <c r="D34" s="90"/>
      <c r="E34" s="90"/>
      <c r="F34" s="90"/>
      <c r="G34" s="90"/>
      <c r="H34" s="34"/>
      <c r="I34" s="29"/>
      <c r="J34" s="6"/>
      <c r="K34" s="29"/>
      <c r="L34" s="29"/>
      <c r="M34" s="29"/>
      <c r="N34" s="29"/>
      <c r="O34" s="29"/>
    </row>
    <row r="35" spans="1:15">
      <c r="A35" s="29" t="s">
        <v>95</v>
      </c>
      <c r="B35" s="6"/>
      <c r="C35" s="90"/>
      <c r="D35" s="90"/>
      <c r="E35" s="90"/>
      <c r="F35" s="90"/>
      <c r="G35" s="90"/>
      <c r="H35" s="29"/>
      <c r="I35" s="29" t="s">
        <v>95</v>
      </c>
      <c r="J35" s="6"/>
      <c r="K35" s="29"/>
      <c r="L35" s="29"/>
      <c r="M35" s="29"/>
      <c r="N35" s="29"/>
      <c r="O35" s="29"/>
    </row>
    <row r="38" spans="1:15" ht="15.75">
      <c r="A38" s="72" t="s">
        <v>96</v>
      </c>
      <c r="I38" s="72" t="s">
        <v>97</v>
      </c>
    </row>
    <row r="40" spans="1:15">
      <c r="A40" s="167"/>
      <c r="B40" s="168"/>
      <c r="C40" s="140" t="s">
        <v>98</v>
      </c>
      <c r="D40" s="140" t="s">
        <v>99</v>
      </c>
      <c r="E40" s="140" t="s">
        <v>100</v>
      </c>
      <c r="F40" s="140" t="s">
        <v>101</v>
      </c>
      <c r="G40" s="141" t="s">
        <v>78</v>
      </c>
      <c r="I40" s="167"/>
      <c r="J40" s="168"/>
      <c r="K40" s="140" t="s">
        <v>98</v>
      </c>
      <c r="L40" s="140" t="s">
        <v>99</v>
      </c>
      <c r="M40" s="140" t="s">
        <v>100</v>
      </c>
      <c r="N40" s="140" t="s">
        <v>101</v>
      </c>
      <c r="O40" s="141" t="s">
        <v>78</v>
      </c>
    </row>
    <row r="41" spans="1:15">
      <c r="A41" s="169" t="s">
        <v>23</v>
      </c>
      <c r="B41" s="170"/>
      <c r="C41" s="142">
        <v>0.69270272442197867</v>
      </c>
      <c r="D41" s="142">
        <v>0.27563591091116246</v>
      </c>
      <c r="E41" s="142">
        <v>1.7111895519198211E-2</v>
      </c>
      <c r="F41" s="142">
        <v>7.4153668858013702E-3</v>
      </c>
      <c r="G41" s="143">
        <v>7.1341022618594437E-3</v>
      </c>
      <c r="I41" s="169" t="s">
        <v>23</v>
      </c>
      <c r="J41" s="170"/>
      <c r="K41" s="142">
        <v>0.91086715137898566</v>
      </c>
      <c r="L41" s="142">
        <v>4.1317629590334859E-2</v>
      </c>
      <c r="M41" s="142">
        <v>1.631567929935146E-2</v>
      </c>
      <c r="N41" s="142">
        <v>2.3819553877438508E-2</v>
      </c>
      <c r="O41" s="143">
        <v>7.6799858538893978E-3</v>
      </c>
    </row>
    <row r="42" spans="1:15">
      <c r="A42" s="163" t="s">
        <v>63</v>
      </c>
      <c r="B42" s="164" t="s">
        <v>64</v>
      </c>
      <c r="C42" s="144">
        <v>0.69755404735033677</v>
      </c>
      <c r="D42" s="144">
        <v>0.27618830693240232</v>
      </c>
      <c r="E42" s="144">
        <v>1.0717684354519726E-2</v>
      </c>
      <c r="F42" s="144">
        <v>8.702150020179808E-3</v>
      </c>
      <c r="G42" s="145">
        <v>6.8378113425611609E-3</v>
      </c>
      <c r="I42" s="163" t="s">
        <v>63</v>
      </c>
      <c r="J42" s="164" t="s">
        <v>64</v>
      </c>
      <c r="K42" s="144">
        <v>0.91386314487592823</v>
      </c>
      <c r="L42" s="144">
        <v>4.1409409638148306E-2</v>
      </c>
      <c r="M42" s="144">
        <v>1.0695056612415033E-2</v>
      </c>
      <c r="N42" s="144">
        <v>2.6905728329742109E-2</v>
      </c>
      <c r="O42" s="145">
        <v>7.1266605437662845E-3</v>
      </c>
    </row>
    <row r="43" spans="1:15">
      <c r="A43" s="165"/>
      <c r="B43" s="166" t="s">
        <v>65</v>
      </c>
      <c r="C43" s="146">
        <v>0.68721155836964309</v>
      </c>
      <c r="D43" s="146">
        <v>0.27501065913467304</v>
      </c>
      <c r="E43" s="146">
        <v>2.4349442018876576E-2</v>
      </c>
      <c r="F43" s="146">
        <v>5.9588693554239649E-3</v>
      </c>
      <c r="G43" s="147">
        <v>7.4694711213834303E-3</v>
      </c>
      <c r="I43" s="165"/>
      <c r="J43" s="166" t="s">
        <v>65</v>
      </c>
      <c r="K43" s="146">
        <v>0.90745361276105962</v>
      </c>
      <c r="L43" s="146">
        <v>4.1213058356156324E-2</v>
      </c>
      <c r="M43" s="146">
        <v>2.2719635989587955E-2</v>
      </c>
      <c r="N43" s="146">
        <v>2.0303265979835682E-2</v>
      </c>
      <c r="O43" s="147">
        <v>8.3104269133606069E-3</v>
      </c>
    </row>
    <row r="44" spans="1:15">
      <c r="A44" s="163" t="s">
        <v>66</v>
      </c>
      <c r="B44" s="164" t="s">
        <v>67</v>
      </c>
      <c r="C44" s="144">
        <v>0.65137186561460925</v>
      </c>
      <c r="D44" s="144">
        <v>0.32236270120186872</v>
      </c>
      <c r="E44" s="144">
        <v>2.1059960549131052E-2</v>
      </c>
      <c r="F44" s="144">
        <v>2.198556033548375E-3</v>
      </c>
      <c r="G44" s="145">
        <v>3.0069166008425312E-3</v>
      </c>
      <c r="I44" s="163" t="s">
        <v>66</v>
      </c>
      <c r="J44" s="164" t="s">
        <v>67</v>
      </c>
      <c r="K44" s="144">
        <v>0.89859505286511931</v>
      </c>
      <c r="L44" s="144">
        <v>4.1970618359752521E-2</v>
      </c>
      <c r="M44" s="144">
        <v>1.5615919576950616E-2</v>
      </c>
      <c r="N44" s="144">
        <v>3.8977791191608366E-2</v>
      </c>
      <c r="O44" s="145">
        <v>4.8406180065692092E-3</v>
      </c>
    </row>
    <row r="45" spans="1:15">
      <c r="A45" s="45"/>
      <c r="B45" s="48" t="s">
        <v>68</v>
      </c>
      <c r="C45" s="148">
        <v>0.62947500414621338</v>
      </c>
      <c r="D45" s="148">
        <v>0.33600654300876115</v>
      </c>
      <c r="E45" s="148">
        <v>1.7557211285346794E-2</v>
      </c>
      <c r="F45" s="148">
        <v>1.0249284293834E-2</v>
      </c>
      <c r="G45" s="149">
        <v>6.7119572658448671E-3</v>
      </c>
      <c r="I45" s="45"/>
      <c r="J45" s="48" t="s">
        <v>68</v>
      </c>
      <c r="K45" s="148">
        <v>0.86408170349440638</v>
      </c>
      <c r="L45" s="148">
        <v>6.1974195667646031E-2</v>
      </c>
      <c r="M45" s="148">
        <v>2.5083684112230092E-2</v>
      </c>
      <c r="N45" s="148">
        <v>4.1279632096647638E-2</v>
      </c>
      <c r="O45" s="149">
        <v>7.580784629070002E-3</v>
      </c>
    </row>
    <row r="46" spans="1:15">
      <c r="A46" s="45"/>
      <c r="B46" s="48" t="s">
        <v>69</v>
      </c>
      <c r="C46" s="148">
        <v>0.69817612069864021</v>
      </c>
      <c r="D46" s="148">
        <v>0.26375342845190319</v>
      </c>
      <c r="E46" s="148">
        <v>1.7087111590844518E-2</v>
      </c>
      <c r="F46" s="148">
        <v>1.2895333878744523E-2</v>
      </c>
      <c r="G46" s="149">
        <v>8.0880053798674731E-3</v>
      </c>
      <c r="I46" s="45"/>
      <c r="J46" s="48" t="s">
        <v>69</v>
      </c>
      <c r="K46" s="148">
        <v>0.92551967903805088</v>
      </c>
      <c r="L46" s="148">
        <v>3.0523426006944659E-2</v>
      </c>
      <c r="M46" s="148">
        <v>1.2235663053822229E-2</v>
      </c>
      <c r="N46" s="148">
        <v>2.2716797278338051E-2</v>
      </c>
      <c r="O46" s="149">
        <v>9.0044346228441603E-3</v>
      </c>
    </row>
    <row r="47" spans="1:15">
      <c r="A47" s="45"/>
      <c r="B47" s="48" t="s">
        <v>70</v>
      </c>
      <c r="C47" s="148">
        <v>0.72502473876769147</v>
      </c>
      <c r="D47" s="148">
        <v>0.24478095220802953</v>
      </c>
      <c r="E47" s="148">
        <v>1.7606336352421266E-2</v>
      </c>
      <c r="F47" s="148">
        <v>3.6198793777027279E-3</v>
      </c>
      <c r="G47" s="149">
        <v>8.968093294154789E-3</v>
      </c>
      <c r="I47" s="45"/>
      <c r="J47" s="48" t="s">
        <v>70</v>
      </c>
      <c r="K47" s="148">
        <v>0.92990946460188861</v>
      </c>
      <c r="L47" s="148">
        <v>3.6973543089451576E-2</v>
      </c>
      <c r="M47" s="148">
        <v>1.5065022418356347E-2</v>
      </c>
      <c r="N47" s="148">
        <v>1.1267820579669597E-2</v>
      </c>
      <c r="O47" s="149">
        <v>6.7841493106337762E-3</v>
      </c>
    </row>
    <row r="48" spans="1:15">
      <c r="A48" s="45"/>
      <c r="B48" s="48" t="s">
        <v>71</v>
      </c>
      <c r="C48" s="148">
        <v>0.74079074454903726</v>
      </c>
      <c r="D48" s="148">
        <v>0.23465787356519646</v>
      </c>
      <c r="E48" s="148">
        <v>1.1311178130754272E-2</v>
      </c>
      <c r="F48" s="148">
        <v>6.8268792269700045E-3</v>
      </c>
      <c r="G48" s="149">
        <v>6.4133245280421271E-3</v>
      </c>
      <c r="I48" s="45"/>
      <c r="J48" s="48" t="s">
        <v>71</v>
      </c>
      <c r="K48" s="148">
        <v>0.92228797052841094</v>
      </c>
      <c r="L48" s="148">
        <v>4.4368510417713551E-2</v>
      </c>
      <c r="M48" s="148">
        <v>1.276483721089202E-2</v>
      </c>
      <c r="N48" s="148">
        <v>1.1970188254087478E-2</v>
      </c>
      <c r="O48" s="149">
        <v>8.6084935888959095E-3</v>
      </c>
    </row>
    <row r="49" spans="1:15">
      <c r="A49" s="165"/>
      <c r="B49" s="166" t="s">
        <v>72</v>
      </c>
      <c r="C49" s="146">
        <v>0.72719724372250161</v>
      </c>
      <c r="D49" s="146">
        <v>0.23371954303820416</v>
      </c>
      <c r="E49" s="146">
        <v>1.9161282318021743E-2</v>
      </c>
      <c r="F49" s="146">
        <v>7.0930243655694357E-3</v>
      </c>
      <c r="G49" s="147">
        <v>1.2828906555702955E-2</v>
      </c>
      <c r="I49" s="165"/>
      <c r="J49" s="166" t="s">
        <v>72</v>
      </c>
      <c r="K49" s="146">
        <v>0.9118708912118465</v>
      </c>
      <c r="L49" s="146">
        <v>2.993148086469118E-2</v>
      </c>
      <c r="M49" s="146">
        <v>2.993326197036596E-2</v>
      </c>
      <c r="N49" s="146">
        <v>1.4811674791477049E-2</v>
      </c>
      <c r="O49" s="147">
        <v>1.3452691161619309E-2</v>
      </c>
    </row>
    <row r="50" spans="1:15">
      <c r="A50" s="163" t="s">
        <v>73</v>
      </c>
      <c r="B50" s="164" t="s">
        <v>74</v>
      </c>
      <c r="C50" s="144">
        <v>0.6874906910008044</v>
      </c>
      <c r="D50" s="144">
        <v>0.27914585588179808</v>
      </c>
      <c r="E50" s="144">
        <v>1.6155457804168445E-2</v>
      </c>
      <c r="F50" s="144">
        <v>7.8195593243900758E-3</v>
      </c>
      <c r="G50" s="145">
        <v>9.3884359888391309E-3</v>
      </c>
      <c r="I50" s="163" t="s">
        <v>73</v>
      </c>
      <c r="J50" s="164" t="s">
        <v>74</v>
      </c>
      <c r="K50" s="144">
        <v>0.91143699348873841</v>
      </c>
      <c r="L50" s="144">
        <v>4.1374836807921887E-2</v>
      </c>
      <c r="M50" s="144">
        <v>1.618372759444613E-2</v>
      </c>
      <c r="N50" s="144">
        <v>2.3351862647693959E-2</v>
      </c>
      <c r="O50" s="145">
        <v>7.6525794611992859E-3</v>
      </c>
    </row>
    <row r="51" spans="1:15">
      <c r="A51" s="45"/>
      <c r="B51" s="48" t="s">
        <v>102</v>
      </c>
      <c r="C51" s="148">
        <v>0.81102949615517039</v>
      </c>
      <c r="D51" s="148">
        <v>0.15017789509927695</v>
      </c>
      <c r="E51" s="148">
        <v>3.1217720647308624E-2</v>
      </c>
      <c r="F51" s="148">
        <v>4.0169861127051535E-3</v>
      </c>
      <c r="G51" s="149">
        <v>3.5579019855388502E-3</v>
      </c>
      <c r="I51" s="45"/>
      <c r="J51" s="48" t="s">
        <v>102</v>
      </c>
      <c r="K51" s="148">
        <v>0.94270662608288447</v>
      </c>
      <c r="L51" s="148">
        <v>2.5427300398033245E-2</v>
      </c>
      <c r="M51" s="148">
        <v>1.5827675017560289E-2</v>
      </c>
      <c r="N51" s="148">
        <v>1.4422851791149613E-2</v>
      </c>
      <c r="O51" s="149">
        <v>1.615546710372278E-3</v>
      </c>
    </row>
    <row r="52" spans="1:15">
      <c r="A52" s="45"/>
      <c r="B52" s="48" t="s">
        <v>76</v>
      </c>
      <c r="C52" s="148">
        <v>0.723117078177963</v>
      </c>
      <c r="D52" s="148">
        <v>0.2282913251010667</v>
      </c>
      <c r="E52" s="148">
        <v>9.0475345034824895E-3</v>
      </c>
      <c r="F52" s="148">
        <v>3.3862696240788699E-2</v>
      </c>
      <c r="G52" s="149">
        <v>5.6813659766990531E-3</v>
      </c>
      <c r="I52" s="45"/>
      <c r="J52" s="48" t="s">
        <v>76</v>
      </c>
      <c r="K52" s="148">
        <v>0.93262499539442167</v>
      </c>
      <c r="L52" s="148">
        <v>3.6124620807388576E-2</v>
      </c>
      <c r="M52" s="148">
        <v>2.7679525441214395E-3</v>
      </c>
      <c r="N52" s="148">
        <v>2.2883583262714464E-2</v>
      </c>
      <c r="O52" s="149">
        <v>5.5988479913537947E-3</v>
      </c>
    </row>
    <row r="53" spans="1:15">
      <c r="A53" s="45"/>
      <c r="B53" s="48" t="s">
        <v>77</v>
      </c>
      <c r="C53" s="148">
        <v>0.61633869748352954</v>
      </c>
      <c r="D53" s="148">
        <v>0.34703963710983909</v>
      </c>
      <c r="E53" s="148">
        <v>1.6718868128307595E-2</v>
      </c>
      <c r="F53" s="148">
        <v>1.3988551679447025E-2</v>
      </c>
      <c r="G53" s="149">
        <v>5.9142455988767688E-3</v>
      </c>
      <c r="I53" s="45"/>
      <c r="J53" s="48" t="s">
        <v>77</v>
      </c>
      <c r="K53" s="148">
        <v>0.90982556069775711</v>
      </c>
      <c r="L53" s="148">
        <v>4.7614809540761839E-2</v>
      </c>
      <c r="M53" s="148">
        <v>6.2774415569004397E-3</v>
      </c>
      <c r="N53" s="148">
        <v>3.1399074403702383E-2</v>
      </c>
      <c r="O53" s="149">
        <v>4.88311380087813E-3</v>
      </c>
    </row>
    <row r="54" spans="1:15">
      <c r="A54" s="45"/>
      <c r="B54" s="48" t="s">
        <v>78</v>
      </c>
      <c r="C54" s="148">
        <v>0.66378056255030682</v>
      </c>
      <c r="D54" s="148">
        <v>0.32332427502787647</v>
      </c>
      <c r="E54" s="148">
        <v>1.8147379614382032E-3</v>
      </c>
      <c r="F54" s="148">
        <v>3.289789468243009E-3</v>
      </c>
      <c r="G54" s="149">
        <v>7.7906349921355207E-3</v>
      </c>
      <c r="I54" s="45"/>
      <c r="J54" s="48" t="s">
        <v>78</v>
      </c>
      <c r="K54" s="148">
        <v>0.91052559586909698</v>
      </c>
      <c r="L54" s="148">
        <v>2.2646445303149475E-2</v>
      </c>
      <c r="M54" s="148"/>
      <c r="N54" s="148">
        <v>2.5487581073533272E-2</v>
      </c>
      <c r="O54" s="149">
        <v>4.1340377754220392E-2</v>
      </c>
    </row>
    <row r="55" spans="1:15">
      <c r="A55" s="52"/>
      <c r="B55" s="53" t="s">
        <v>79</v>
      </c>
      <c r="C55" s="146">
        <v>0.7599034831659367</v>
      </c>
      <c r="D55" s="146">
        <v>0.20618235684574993</v>
      </c>
      <c r="E55" s="146">
        <v>1.8124456996701618E-2</v>
      </c>
      <c r="F55" s="146">
        <v>9.291603342978183E-3</v>
      </c>
      <c r="G55" s="147">
        <v>6.4980996486336184E-3</v>
      </c>
      <c r="I55" s="52"/>
      <c r="J55" s="53" t="s">
        <v>79</v>
      </c>
      <c r="K55" s="146">
        <v>0.92119052382832145</v>
      </c>
      <c r="L55" s="146">
        <v>4.6270510345523728E-2</v>
      </c>
      <c r="M55" s="146">
        <v>1.2884363379423591E-2</v>
      </c>
      <c r="N55" s="146">
        <v>1.5081626804090262E-2</v>
      </c>
      <c r="O55" s="147">
        <v>4.572975642640969E-3</v>
      </c>
    </row>
    <row r="56" spans="1:15">
      <c r="A56" s="45"/>
      <c r="B56" s="48"/>
      <c r="C56" s="150"/>
      <c r="D56" s="150"/>
      <c r="E56" s="150"/>
      <c r="F56" s="150"/>
      <c r="G56" s="151"/>
      <c r="I56" s="45"/>
      <c r="J56" s="48"/>
      <c r="K56" s="150"/>
      <c r="L56" s="150"/>
      <c r="M56" s="150"/>
      <c r="N56" s="150"/>
      <c r="O56" s="151"/>
    </row>
    <row r="57" spans="1:15">
      <c r="A57" s="45" t="s">
        <v>80</v>
      </c>
      <c r="B57" s="48" t="s">
        <v>81</v>
      </c>
      <c r="C57" s="148">
        <v>0.84821438819194972</v>
      </c>
      <c r="D57" s="148">
        <v>0.13271144421361919</v>
      </c>
      <c r="E57" s="148">
        <v>9.3340755448942363E-3</v>
      </c>
      <c r="F57" s="148">
        <v>2.9267620829364028E-3</v>
      </c>
      <c r="G57" s="149">
        <v>6.8133299666004801E-3</v>
      </c>
      <c r="I57" s="45" t="s">
        <v>80</v>
      </c>
      <c r="J57" s="48" t="s">
        <v>81</v>
      </c>
      <c r="K57" s="148">
        <v>0.96156706576724493</v>
      </c>
      <c r="L57" s="148">
        <v>1.3156300268733529E-2</v>
      </c>
      <c r="M57" s="148">
        <v>1.1343358765203877E-2</v>
      </c>
      <c r="N57" s="148">
        <v>2.5614035921428112E-3</v>
      </c>
      <c r="O57" s="149">
        <v>1.1371871606674857E-2</v>
      </c>
    </row>
    <row r="58" spans="1:15">
      <c r="A58" s="45"/>
      <c r="B58" s="48" t="s">
        <v>82</v>
      </c>
      <c r="C58" s="148">
        <v>0.66955575536206624</v>
      </c>
      <c r="D58" s="148">
        <v>0.29794586756213221</v>
      </c>
      <c r="E58" s="148">
        <v>1.7692872719502067E-2</v>
      </c>
      <c r="F58" s="148">
        <v>1.1942685598504038E-2</v>
      </c>
      <c r="G58" s="149">
        <v>2.8628187577955464E-3</v>
      </c>
      <c r="I58" s="45"/>
      <c r="J58" s="48" t="s">
        <v>82</v>
      </c>
      <c r="K58" s="148">
        <v>0.90143565747955778</v>
      </c>
      <c r="L58" s="148">
        <v>4.6000100292173003E-2</v>
      </c>
      <c r="M58" s="148">
        <v>7.2266082435939339E-3</v>
      </c>
      <c r="N58" s="148">
        <v>3.7091388648885754E-2</v>
      </c>
      <c r="O58" s="149">
        <v>8.2462453357895309E-3</v>
      </c>
    </row>
    <row r="59" spans="1:15">
      <c r="A59" s="171"/>
      <c r="B59" s="48" t="s">
        <v>83</v>
      </c>
      <c r="C59" s="148">
        <v>0.82044140119545317</v>
      </c>
      <c r="D59" s="148">
        <v>0.16146127091084161</v>
      </c>
      <c r="E59" s="148">
        <v>1.2654604472956958E-2</v>
      </c>
      <c r="F59" s="148">
        <v>7.6063281097023066E-4</v>
      </c>
      <c r="G59" s="149">
        <v>4.6820906097780066E-3</v>
      </c>
      <c r="I59" s="173"/>
      <c r="J59" s="48" t="s">
        <v>83</v>
      </c>
      <c r="K59" s="148">
        <v>0.94702568919376484</v>
      </c>
      <c r="L59" s="148">
        <v>2.8976668210880057E-2</v>
      </c>
      <c r="M59" s="148">
        <v>1.0897329644221739E-2</v>
      </c>
      <c r="N59" s="148">
        <v>4.605014301682627E-3</v>
      </c>
      <c r="O59" s="149">
        <v>8.4952986494508144E-3</v>
      </c>
    </row>
    <row r="60" spans="1:15">
      <c r="A60" s="171"/>
      <c r="B60" s="48" t="s">
        <v>84</v>
      </c>
      <c r="C60" s="148">
        <v>0.76214619391919369</v>
      </c>
      <c r="D60" s="148">
        <v>0.21524351437531983</v>
      </c>
      <c r="E60" s="148">
        <v>1.7800202081173649E-2</v>
      </c>
      <c r="F60" s="148">
        <v>2.4522025535711942E-3</v>
      </c>
      <c r="G60" s="149">
        <v>2.3578870707415328E-3</v>
      </c>
      <c r="I60" s="173"/>
      <c r="J60" s="48" t="s">
        <v>84</v>
      </c>
      <c r="K60" s="148">
        <v>0.94249787313062239</v>
      </c>
      <c r="L60" s="148">
        <v>2.7099770686773685E-2</v>
      </c>
      <c r="M60" s="148">
        <v>1.893021709182462E-2</v>
      </c>
      <c r="N60" s="148">
        <v>7.4019372865033418E-3</v>
      </c>
      <c r="O60" s="149">
        <v>4.0702018042761967E-3</v>
      </c>
    </row>
    <row r="61" spans="1:15">
      <c r="A61" s="171"/>
      <c r="B61" s="48" t="s">
        <v>85</v>
      </c>
      <c r="C61" s="148">
        <v>0.84194539909966604</v>
      </c>
      <c r="D61" s="148">
        <v>0.11757990867579911</v>
      </c>
      <c r="E61" s="148">
        <v>2.0160704777578781E-2</v>
      </c>
      <c r="F61" s="148">
        <v>6.8170450328347608E-4</v>
      </c>
      <c r="G61" s="149">
        <v>1.9632282943672655E-2</v>
      </c>
      <c r="I61" s="173"/>
      <c r="J61" s="48" t="s">
        <v>85</v>
      </c>
      <c r="K61" s="148">
        <v>0.97526911147600814</v>
      </c>
      <c r="L61" s="148">
        <v>7.1018062397372756E-3</v>
      </c>
      <c r="M61" s="148">
        <v>1.3058748403575992E-2</v>
      </c>
      <c r="N61" s="148">
        <v>2.4539317642765924E-3</v>
      </c>
      <c r="O61" s="149">
        <v>2.116402116402117E-3</v>
      </c>
    </row>
    <row r="62" spans="1:15">
      <c r="A62" s="171"/>
      <c r="B62" s="48" t="s">
        <v>103</v>
      </c>
      <c r="C62" s="148">
        <v>0.75972152775106727</v>
      </c>
      <c r="D62" s="148">
        <v>0.21504233679317331</v>
      </c>
      <c r="E62" s="148">
        <v>1.0913606567285553E-2</v>
      </c>
      <c r="F62" s="148">
        <v>5.6156006000230771E-4</v>
      </c>
      <c r="G62" s="149">
        <v>1.3760968828471424E-2</v>
      </c>
      <c r="I62" s="173"/>
      <c r="J62" s="48" t="s">
        <v>103</v>
      </c>
      <c r="K62" s="148">
        <v>0.9422958226869883</v>
      </c>
      <c r="L62" s="148">
        <v>2.4264366436068663E-2</v>
      </c>
      <c r="M62" s="148">
        <v>2.2918318928708527E-2</v>
      </c>
      <c r="N62" s="148">
        <v>2.4959373377683009E-3</v>
      </c>
      <c r="O62" s="149">
        <v>8.0255546104663657E-3</v>
      </c>
    </row>
    <row r="63" spans="1:15">
      <c r="A63" s="171"/>
      <c r="B63" s="48" t="s">
        <v>87</v>
      </c>
      <c r="C63" s="148">
        <v>0.79397146440890554</v>
      </c>
      <c r="D63" s="148">
        <v>0.1590506428347444</v>
      </c>
      <c r="E63" s="148">
        <v>1.9422232674819687E-2</v>
      </c>
      <c r="F63" s="148">
        <v>0</v>
      </c>
      <c r="G63" s="149">
        <v>2.7555660081530257E-2</v>
      </c>
      <c r="I63" s="173"/>
      <c r="J63" s="48" t="s">
        <v>87</v>
      </c>
      <c r="K63" s="148">
        <v>0.92071319448473254</v>
      </c>
      <c r="L63" s="148">
        <v>4.667699881484183E-2</v>
      </c>
      <c r="M63" s="148">
        <v>1.540153103650232E-2</v>
      </c>
      <c r="N63" s="148">
        <v>4.9174395058249564E-4</v>
      </c>
      <c r="O63" s="149">
        <v>1.6716531713340903E-2</v>
      </c>
    </row>
    <row r="64" spans="1:15">
      <c r="A64" s="171"/>
      <c r="B64" s="48" t="s">
        <v>88</v>
      </c>
      <c r="C64" s="148">
        <v>0.74777924913512039</v>
      </c>
      <c r="D64" s="148">
        <v>0.21215481830143473</v>
      </c>
      <c r="E64" s="148">
        <v>2.8017119509945169E-2</v>
      </c>
      <c r="F64" s="148">
        <v>1.7470610129409112E-3</v>
      </c>
      <c r="G64" s="149">
        <v>1.0301752040558824E-2</v>
      </c>
      <c r="I64" s="173"/>
      <c r="J64" s="48" t="s">
        <v>88</v>
      </c>
      <c r="K64" s="148">
        <v>0.9412455214957276</v>
      </c>
      <c r="L64" s="148">
        <v>3.8186694880241678E-2</v>
      </c>
      <c r="M64" s="148">
        <v>1.3942111165274568E-2</v>
      </c>
      <c r="N64" s="148">
        <v>3.9150707270314755E-3</v>
      </c>
      <c r="O64" s="149">
        <v>2.7106017317247511E-3</v>
      </c>
    </row>
    <row r="65" spans="1:15">
      <c r="A65" s="171"/>
      <c r="B65" s="48" t="s">
        <v>89</v>
      </c>
      <c r="C65" s="148">
        <v>0.47746065701509222</v>
      </c>
      <c r="D65" s="148">
        <v>0.48572326651813252</v>
      </c>
      <c r="E65" s="148">
        <v>8.2922155598095879E-3</v>
      </c>
      <c r="F65" s="148">
        <v>1.8670398289651804E-2</v>
      </c>
      <c r="G65" s="149">
        <v>9.8534626173140023E-3</v>
      </c>
      <c r="I65" s="173"/>
      <c r="J65" s="48" t="s">
        <v>89</v>
      </c>
      <c r="K65" s="148">
        <v>0.84095321985250915</v>
      </c>
      <c r="L65" s="148">
        <v>7.4622720559926678E-2</v>
      </c>
      <c r="M65" s="148">
        <v>1.5253877685296322E-2</v>
      </c>
      <c r="N65" s="148">
        <v>5.4552205271482669E-2</v>
      </c>
      <c r="O65" s="149">
        <v>1.461797663078524E-2</v>
      </c>
    </row>
    <row r="66" spans="1:15">
      <c r="A66" s="171"/>
      <c r="B66" s="48" t="s">
        <v>104</v>
      </c>
      <c r="C66" s="148">
        <v>0.72858910198965265</v>
      </c>
      <c r="D66" s="148">
        <v>0.23752255699092803</v>
      </c>
      <c r="E66" s="148">
        <v>2.5906269308988827E-2</v>
      </c>
      <c r="F66" s="148">
        <v>7.5565067115146683E-4</v>
      </c>
      <c r="G66" s="149">
        <v>7.2264210392788287E-3</v>
      </c>
      <c r="I66" s="173"/>
      <c r="J66" s="48" t="s">
        <v>104</v>
      </c>
      <c r="K66" s="148">
        <v>0.90254098572499275</v>
      </c>
      <c r="L66" s="148">
        <v>3.217476330366912E-2</v>
      </c>
      <c r="M66" s="148">
        <v>4.7182042954245877E-2</v>
      </c>
      <c r="N66" s="148">
        <v>1.5832163133092686E-2</v>
      </c>
      <c r="O66" s="149">
        <v>2.2700448839994142E-3</v>
      </c>
    </row>
    <row r="67" spans="1:15">
      <c r="A67" s="171"/>
      <c r="B67" s="48" t="s">
        <v>91</v>
      </c>
      <c r="C67" s="148">
        <v>0.80932971980964996</v>
      </c>
      <c r="D67" s="148">
        <v>0.15332045837690192</v>
      </c>
      <c r="E67" s="148">
        <v>2.1430400546296496E-2</v>
      </c>
      <c r="F67" s="148">
        <v>0</v>
      </c>
      <c r="G67" s="149">
        <v>1.591942126715179E-2</v>
      </c>
      <c r="I67" s="173"/>
      <c r="J67" s="48" t="s">
        <v>91</v>
      </c>
      <c r="K67" s="148">
        <v>0.95568742102524717</v>
      </c>
      <c r="L67" s="148">
        <v>1.8185872500681353E-2</v>
      </c>
      <c r="M67" s="148">
        <v>1.5906444339833011E-2</v>
      </c>
      <c r="N67" s="148">
        <v>1.3255370283194175E-3</v>
      </c>
      <c r="O67" s="149">
        <v>8.8947251059190817E-3</v>
      </c>
    </row>
    <row r="68" spans="1:15">
      <c r="A68" s="171"/>
      <c r="B68" s="48" t="s">
        <v>92</v>
      </c>
      <c r="C68" s="148">
        <v>0.75504446810085069</v>
      </c>
      <c r="D68" s="148">
        <v>0.21035730534811431</v>
      </c>
      <c r="E68" s="148">
        <v>2.1611665522513927E-2</v>
      </c>
      <c r="F68" s="148">
        <v>2.7386401018088371E-3</v>
      </c>
      <c r="G68" s="149">
        <v>1.0247920926712442E-2</v>
      </c>
      <c r="I68" s="173"/>
      <c r="J68" s="48" t="s">
        <v>92</v>
      </c>
      <c r="K68" s="148">
        <v>0.91963172426613826</v>
      </c>
      <c r="L68" s="148">
        <v>2.7100543783191794E-2</v>
      </c>
      <c r="M68" s="148">
        <v>3.3798742907725422E-2</v>
      </c>
      <c r="N68" s="148">
        <v>1.5111884680012656E-2</v>
      </c>
      <c r="O68" s="149">
        <v>4.3571043629318153E-3</v>
      </c>
    </row>
    <row r="69" spans="1:15">
      <c r="A69" s="171"/>
      <c r="B69" s="48" t="s">
        <v>93</v>
      </c>
      <c r="C69" s="148">
        <v>0.60760112162214897</v>
      </c>
      <c r="D69" s="148">
        <v>0.36408887714694882</v>
      </c>
      <c r="E69" s="148">
        <v>1.4495375109955596E-2</v>
      </c>
      <c r="F69" s="148">
        <v>6.0719507398923405E-3</v>
      </c>
      <c r="G69" s="149">
        <v>7.7426753810543132E-3</v>
      </c>
      <c r="I69" s="173"/>
      <c r="J69" s="48" t="s">
        <v>93</v>
      </c>
      <c r="K69" s="148">
        <v>0.85883841507488112</v>
      </c>
      <c r="L69" s="148">
        <v>7.629244244013017E-2</v>
      </c>
      <c r="M69" s="148">
        <v>2.6287747933299261E-2</v>
      </c>
      <c r="N69" s="148">
        <v>3.2885392930221753E-2</v>
      </c>
      <c r="O69" s="149">
        <v>5.6960016214677575E-3</v>
      </c>
    </row>
    <row r="70" spans="1:15">
      <c r="A70" s="172"/>
      <c r="B70" s="166" t="s">
        <v>94</v>
      </c>
      <c r="C70" s="146">
        <v>0.73098134972424522</v>
      </c>
      <c r="D70" s="146">
        <v>0.21692570890566928</v>
      </c>
      <c r="E70" s="146">
        <v>4.4266178817603898E-2</v>
      </c>
      <c r="F70" s="146">
        <v>1.1118212819050607E-3</v>
      </c>
      <c r="G70" s="147">
        <v>6.7149412705763481E-3</v>
      </c>
      <c r="I70" s="174"/>
      <c r="J70" s="166" t="s">
        <v>94</v>
      </c>
      <c r="K70" s="146">
        <v>0.95968452615185107</v>
      </c>
      <c r="L70" s="146">
        <v>2.154056765339999E-2</v>
      </c>
      <c r="M70" s="146">
        <v>1.1963287091178153E-2</v>
      </c>
      <c r="N70" s="146">
        <v>1.942613910334928E-3</v>
      </c>
      <c r="O70" s="147">
        <v>4.8690051932360461E-3</v>
      </c>
    </row>
  </sheetData>
  <mergeCells count="6">
    <mergeCell ref="I4:J5"/>
    <mergeCell ref="A4:B5"/>
    <mergeCell ref="A40:B41"/>
    <mergeCell ref="A59:A70"/>
    <mergeCell ref="I40:J41"/>
    <mergeCell ref="I59:I7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7"/>
  <sheetViews>
    <sheetView tabSelected="1" workbookViewId="0">
      <selection activeCell="G13" sqref="G13:G17"/>
    </sheetView>
  </sheetViews>
  <sheetFormatPr defaultRowHeight="14.25"/>
  <cols>
    <col min="3" max="3" width="21.5703125" customWidth="1"/>
    <col min="8" max="8" width="21.5703125" bestFit="1" customWidth="1"/>
  </cols>
  <sheetData>
    <row r="1" spans="1:37" ht="23.25" customHeight="1">
      <c r="A1" s="175" t="s">
        <v>105</v>
      </c>
      <c r="B1" s="175"/>
      <c r="C1" s="175"/>
      <c r="D1" s="175"/>
      <c r="E1" s="175"/>
      <c r="F1" s="175"/>
      <c r="G1" s="175"/>
      <c r="H1" s="175"/>
      <c r="I1" s="175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</row>
    <row r="2" spans="1:37">
      <c r="A2" s="175"/>
      <c r="B2" s="175"/>
      <c r="C2" s="175"/>
      <c r="D2" s="175"/>
      <c r="E2" s="175"/>
      <c r="F2" s="175"/>
      <c r="G2" s="175"/>
      <c r="H2" s="175"/>
      <c r="I2" s="175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37">
      <c r="A3" s="175"/>
      <c r="B3" s="175"/>
      <c r="C3" s="175"/>
      <c r="D3" s="175"/>
      <c r="E3" s="175"/>
      <c r="F3" s="175"/>
      <c r="G3" s="175"/>
      <c r="H3" s="175"/>
      <c r="I3" s="175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</row>
    <row r="5" spans="1:37">
      <c r="A5" s="155" t="s">
        <v>106</v>
      </c>
      <c r="B5" s="150"/>
      <c r="C5" s="151"/>
      <c r="F5" s="155" t="s">
        <v>107</v>
      </c>
      <c r="G5" s="150"/>
      <c r="H5" s="151"/>
    </row>
    <row r="6" spans="1:37">
      <c r="A6" s="156" t="s">
        <v>2</v>
      </c>
      <c r="B6" s="157"/>
      <c r="C6" s="158" t="s">
        <v>108</v>
      </c>
      <c r="F6" s="156" t="s">
        <v>2</v>
      </c>
      <c r="G6" s="157"/>
      <c r="H6" s="158" t="s">
        <v>108</v>
      </c>
    </row>
    <row r="7" spans="1:37">
      <c r="A7" s="43" t="s">
        <v>109</v>
      </c>
      <c r="B7" s="39"/>
      <c r="C7" s="152"/>
      <c r="F7" s="43" t="s">
        <v>109</v>
      </c>
      <c r="G7" s="39"/>
      <c r="H7" s="152"/>
    </row>
    <row r="8" spans="1:37">
      <c r="A8" s="43" t="s">
        <v>110</v>
      </c>
      <c r="B8" s="39"/>
      <c r="C8" s="152"/>
      <c r="F8" s="43" t="s">
        <v>110</v>
      </c>
      <c r="G8" s="39"/>
      <c r="H8" s="152"/>
    </row>
    <row r="9" spans="1:37">
      <c r="A9" s="43" t="s">
        <v>111</v>
      </c>
      <c r="B9" s="39"/>
      <c r="C9" s="152"/>
      <c r="F9" s="43" t="s">
        <v>111</v>
      </c>
      <c r="G9" s="39"/>
      <c r="H9" s="152"/>
    </row>
    <row r="10" spans="1:37">
      <c r="A10" s="43" t="s">
        <v>112</v>
      </c>
      <c r="B10" s="39">
        <v>7.14</v>
      </c>
      <c r="C10" s="152"/>
      <c r="F10" s="43" t="s">
        <v>112</v>
      </c>
      <c r="G10" s="159"/>
      <c r="H10" s="152"/>
    </row>
    <row r="11" spans="1:37">
      <c r="A11" s="43" t="s">
        <v>113</v>
      </c>
      <c r="B11" s="39">
        <v>6.78</v>
      </c>
      <c r="C11" s="152"/>
      <c r="F11" s="43" t="s">
        <v>113</v>
      </c>
      <c r="G11" s="159"/>
      <c r="H11" s="152"/>
    </row>
    <row r="12" spans="1:37">
      <c r="A12" s="43" t="s">
        <v>8</v>
      </c>
      <c r="B12" s="161">
        <v>6.43</v>
      </c>
      <c r="C12" s="152"/>
      <c r="F12" s="43" t="s">
        <v>8</v>
      </c>
      <c r="G12" s="160"/>
      <c r="H12" s="152"/>
    </row>
    <row r="13" spans="1:37">
      <c r="A13" s="43" t="s">
        <v>9</v>
      </c>
      <c r="B13" s="161">
        <v>6.08</v>
      </c>
      <c r="C13" s="153">
        <v>-3.9316239316239392E-2</v>
      </c>
      <c r="F13" s="43" t="s">
        <v>9</v>
      </c>
      <c r="G13" s="161" t="s">
        <v>114</v>
      </c>
      <c r="H13" s="153"/>
    </row>
    <row r="14" spans="1:37">
      <c r="A14" s="43" t="s">
        <v>10</v>
      </c>
      <c r="B14" s="161">
        <v>5.85</v>
      </c>
      <c r="C14" s="153">
        <v>0</v>
      </c>
      <c r="F14" s="43" t="s">
        <v>10</v>
      </c>
      <c r="G14" s="161">
        <v>8500</v>
      </c>
      <c r="H14" s="153">
        <v>0</v>
      </c>
    </row>
    <row r="15" spans="1:37">
      <c r="A15" s="43" t="s">
        <v>11</v>
      </c>
      <c r="B15" s="161">
        <v>5.7</v>
      </c>
      <c r="C15" s="153">
        <v>2.564102564102555E-2</v>
      </c>
      <c r="F15" s="43" t="s">
        <v>11</v>
      </c>
      <c r="G15" s="161">
        <v>8090</v>
      </c>
      <c r="H15" s="153">
        <v>4.8235294117647057E-2</v>
      </c>
    </row>
    <row r="16" spans="1:37">
      <c r="A16" s="43" t="s">
        <v>12</v>
      </c>
      <c r="B16" s="161">
        <v>5.71</v>
      </c>
      <c r="C16" s="153">
        <v>2.3931623931623878E-2</v>
      </c>
      <c r="F16" s="43" t="s">
        <v>12</v>
      </c>
      <c r="G16" s="161">
        <v>8273</v>
      </c>
      <c r="H16" s="153">
        <v>2.6705882352941177E-2</v>
      </c>
    </row>
    <row r="17" spans="1:8">
      <c r="A17" s="44" t="s">
        <v>13</v>
      </c>
      <c r="B17" s="162">
        <v>5.78</v>
      </c>
      <c r="C17" s="154">
        <v>1.1965811965811863E-2</v>
      </c>
      <c r="F17" s="44" t="s">
        <v>13</v>
      </c>
      <c r="G17" s="162">
        <v>8164</v>
      </c>
      <c r="H17" s="154">
        <v>3.9529411764705882E-2</v>
      </c>
    </row>
  </sheetData>
  <mergeCells count="2">
    <mergeCell ref="A1:I3"/>
    <mergeCell ref="J1:A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Ministry of Transport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Emilee Walby</dc:creator>
  <cp:keywords>83465761</cp:keywords>
  <dc:description/>
  <cp:lastModifiedBy>farrb</cp:lastModifiedBy>
  <cp:revision/>
  <dcterms:created xsi:type="dcterms:W3CDTF">2019-11-25T01:09:05Z</dcterms:created>
  <dcterms:modified xsi:type="dcterms:W3CDTF">2021-06-21T21:45:36Z</dcterms:modified>
  <cp:category/>
  <cp:contentStatus/>
</cp:coreProperties>
</file>